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spadmin\Desktop\RAPORTARE ZILNICA\"/>
    </mc:Choice>
  </mc:AlternateContent>
  <xr:revisionPtr revIDLastSave="0" documentId="13_ncr:1_{CB134761-30A6-4930-9FDA-D58B30D5C71B}" xr6:coauthVersionLast="43" xr6:coauthVersionMax="47" xr10:uidLastSave="{00000000-0000-0000-0000-000000000000}"/>
  <bookViews>
    <workbookView xWindow="-120" yWindow="-120" windowWidth="20640" windowHeight="11160" tabRatio="500" xr2:uid="{00000000-000D-0000-FFFF-FFFF00000000}"/>
  </bookViews>
  <sheets>
    <sheet name="R.I.C." sheetId="1" r:id="rId1"/>
    <sheet name="Informare incidență" sheetId="2" r:id="rId2"/>
    <sheet name="Macheta incidența cazurilor" sheetId="3" r:id="rId3"/>
  </sheets>
  <definedNames>
    <definedName name="_xlnm._FilterDatabase" localSheetId="0" hidden="1">'R.I.C.'!$B$4:$I$90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1" i="1" l="1"/>
  <c r="F91" i="1" l="1"/>
  <c r="J90" i="1"/>
  <c r="H90" i="1" s="1"/>
  <c r="J89" i="1"/>
  <c r="H89" i="1" s="1"/>
  <c r="T89" i="1" s="1"/>
  <c r="U89" i="1" s="1"/>
  <c r="J88" i="1"/>
  <c r="H88" i="1" s="1"/>
  <c r="J87" i="1"/>
  <c r="H87" i="1" s="1"/>
  <c r="L87" i="1" s="1"/>
  <c r="M87" i="1" s="1"/>
  <c r="J86" i="1"/>
  <c r="H86" i="1" s="1"/>
  <c r="W86" i="1" s="1"/>
  <c r="J85" i="1"/>
  <c r="H85" i="1" s="1"/>
  <c r="AH85" i="1" s="1"/>
  <c r="J84" i="1"/>
  <c r="H84" i="1" s="1"/>
  <c r="AC84" i="1" s="1"/>
  <c r="AD84" i="1" s="1"/>
  <c r="J83" i="1"/>
  <c r="H83" i="1" s="1"/>
  <c r="J82" i="1"/>
  <c r="H82" i="1" s="1"/>
  <c r="J81" i="1"/>
  <c r="H81" i="1" s="1"/>
  <c r="J80" i="1"/>
  <c r="H80" i="1" s="1"/>
  <c r="AC80" i="1" s="1"/>
  <c r="AD80" i="1" s="1"/>
  <c r="J79" i="1"/>
  <c r="H79" i="1" s="1"/>
  <c r="T79" i="1" s="1"/>
  <c r="J78" i="1"/>
  <c r="H78" i="1" s="1"/>
  <c r="AB78" i="1" s="1"/>
  <c r="J77" i="1"/>
  <c r="H77" i="1" s="1"/>
  <c r="S77" i="1" s="1"/>
  <c r="J76" i="1"/>
  <c r="H76" i="1" s="1"/>
  <c r="T76" i="1" s="1"/>
  <c r="J75" i="1"/>
  <c r="H75" i="1" s="1"/>
  <c r="J74" i="1"/>
  <c r="H74" i="1" s="1"/>
  <c r="W74" i="1" s="1"/>
  <c r="J73" i="1"/>
  <c r="H73" i="1" s="1"/>
  <c r="V73" i="1" s="1"/>
  <c r="J72" i="1"/>
  <c r="H72" i="1" s="1"/>
  <c r="J71" i="1"/>
  <c r="H71" i="1" s="1"/>
  <c r="J70" i="1"/>
  <c r="H70" i="1" s="1"/>
  <c r="K70" i="1" s="1"/>
  <c r="J69" i="1"/>
  <c r="H69" i="1" s="1"/>
  <c r="Z69" i="1" s="1"/>
  <c r="AA69" i="1" s="1"/>
  <c r="J68" i="1"/>
  <c r="H68" i="1" s="1"/>
  <c r="J67" i="1"/>
  <c r="H67" i="1" s="1"/>
  <c r="P67" i="1" s="1"/>
  <c r="J66" i="1"/>
  <c r="H66" i="1" s="1"/>
  <c r="J65" i="1"/>
  <c r="H65" i="1" s="1"/>
  <c r="S65" i="1" s="1"/>
  <c r="J64" i="1"/>
  <c r="H64" i="1" s="1"/>
  <c r="AC64" i="1" s="1"/>
  <c r="J63" i="1"/>
  <c r="H63" i="1" s="1"/>
  <c r="J62" i="1"/>
  <c r="H62" i="1" s="1"/>
  <c r="AI62" i="1" s="1"/>
  <c r="AJ62" i="1" s="1"/>
  <c r="J61" i="1"/>
  <c r="H61" i="1" s="1"/>
  <c r="Z61" i="1" s="1"/>
  <c r="J60" i="1"/>
  <c r="H60" i="1" s="1"/>
  <c r="J59" i="1"/>
  <c r="H59" i="1" s="1"/>
  <c r="J58" i="1"/>
  <c r="H58" i="1" s="1"/>
  <c r="AH58" i="1" s="1"/>
  <c r="J57" i="1"/>
  <c r="H57" i="1" s="1"/>
  <c r="AC57" i="1" s="1"/>
  <c r="J56" i="1"/>
  <c r="H56" i="1" s="1"/>
  <c r="AB56" i="1" s="1"/>
  <c r="J55" i="1"/>
  <c r="H55" i="1" s="1"/>
  <c r="J54" i="1"/>
  <c r="H54" i="1" s="1"/>
  <c r="AE54" i="1" s="1"/>
  <c r="J53" i="1"/>
  <c r="H53" i="1" s="1"/>
  <c r="V53" i="1" s="1"/>
  <c r="J52" i="1"/>
  <c r="H52" i="1" s="1"/>
  <c r="AB52" i="1" s="1"/>
  <c r="J51" i="1"/>
  <c r="H51" i="1" s="1"/>
  <c r="J50" i="1"/>
  <c r="H50" i="1" s="1"/>
  <c r="J49" i="1"/>
  <c r="H49" i="1" s="1"/>
  <c r="Z49" i="1" s="1"/>
  <c r="J48" i="1"/>
  <c r="H48" i="1" s="1"/>
  <c r="AC48" i="1" s="1"/>
  <c r="J47" i="1"/>
  <c r="H47" i="1" s="1"/>
  <c r="J46" i="1"/>
  <c r="H46" i="1" s="1"/>
  <c r="C46" i="1" s="1"/>
  <c r="J45" i="1"/>
  <c r="H45" i="1" s="1"/>
  <c r="W45" i="1" s="1"/>
  <c r="J44" i="1"/>
  <c r="H44" i="1" s="1"/>
  <c r="J43" i="1"/>
  <c r="H43" i="1" s="1"/>
  <c r="J42" i="1"/>
  <c r="H42" i="1" s="1"/>
  <c r="AF42" i="1" s="1"/>
  <c r="J41" i="1"/>
  <c r="H41" i="1" s="1"/>
  <c r="J40" i="1"/>
  <c r="H40" i="1" s="1"/>
  <c r="V40" i="1" s="1"/>
  <c r="J39" i="1"/>
  <c r="H39" i="1" s="1"/>
  <c r="P39" i="1" s="1"/>
  <c r="J38" i="1"/>
  <c r="H38" i="1" s="1"/>
  <c r="AB38" i="1" s="1"/>
  <c r="J37" i="1"/>
  <c r="H37" i="1" s="1"/>
  <c r="AC37" i="1" s="1"/>
  <c r="J36" i="1"/>
  <c r="H36" i="1" s="1"/>
  <c r="T36" i="1" s="1"/>
  <c r="J35" i="1"/>
  <c r="H35" i="1" s="1"/>
  <c r="Y35" i="1" s="1"/>
  <c r="J34" i="1"/>
  <c r="H34" i="1" s="1"/>
  <c r="Z34" i="1" s="1"/>
  <c r="J33" i="1"/>
  <c r="H33" i="1" s="1"/>
  <c r="Z33" i="1" s="1"/>
  <c r="J32" i="1"/>
  <c r="H32" i="1" s="1"/>
  <c r="J31" i="1"/>
  <c r="H31" i="1" s="1"/>
  <c r="J30" i="1"/>
  <c r="H30" i="1" s="1"/>
  <c r="V30" i="1" s="1"/>
  <c r="J29" i="1"/>
  <c r="H29" i="1" s="1"/>
  <c r="P29" i="1" s="1"/>
  <c r="J28" i="1"/>
  <c r="H28" i="1" s="1"/>
  <c r="J27" i="1"/>
  <c r="H27" i="1" s="1"/>
  <c r="AE27" i="1" s="1"/>
  <c r="J26" i="1"/>
  <c r="H26" i="1" s="1"/>
  <c r="Y26" i="1" s="1"/>
  <c r="J25" i="1"/>
  <c r="H25" i="1" s="1"/>
  <c r="J24" i="1"/>
  <c r="H24" i="1" s="1"/>
  <c r="J23" i="1"/>
  <c r="H23" i="1" s="1"/>
  <c r="W23" i="1" s="1"/>
  <c r="J22" i="1"/>
  <c r="H22" i="1" s="1"/>
  <c r="AH22" i="1" s="1"/>
  <c r="J21" i="1"/>
  <c r="H21" i="1" s="1"/>
  <c r="C21" i="1" s="1"/>
  <c r="J20" i="1"/>
  <c r="H20" i="1" s="1"/>
  <c r="J19" i="1"/>
  <c r="H19" i="1" s="1"/>
  <c r="AH19" i="1" s="1"/>
  <c r="J18" i="1"/>
  <c r="H18" i="1" s="1"/>
  <c r="AC18" i="1" s="1"/>
  <c r="J17" i="1"/>
  <c r="H17" i="1" s="1"/>
  <c r="J16" i="1"/>
  <c r="H16" i="1" s="1"/>
  <c r="J15" i="1"/>
  <c r="H15" i="1" s="1"/>
  <c r="AI15" i="1" s="1"/>
  <c r="J14" i="1"/>
  <c r="H14" i="1" s="1"/>
  <c r="J13" i="1"/>
  <c r="H13" i="1" s="1"/>
  <c r="J12" i="1"/>
  <c r="H12" i="1" s="1"/>
  <c r="AH12" i="1" s="1"/>
  <c r="J11" i="1"/>
  <c r="H11" i="1" s="1"/>
  <c r="W11" i="1" s="1"/>
  <c r="J10" i="1"/>
  <c r="H10" i="1" s="1"/>
  <c r="J9" i="1"/>
  <c r="H9" i="1" s="1"/>
  <c r="L9" i="1" s="1"/>
  <c r="J8" i="1"/>
  <c r="H8" i="1" s="1"/>
  <c r="J7" i="1"/>
  <c r="H7" i="1" s="1"/>
  <c r="AH7" i="1" s="1"/>
  <c r="J6" i="1"/>
  <c r="H6" i="1" s="1"/>
  <c r="J5" i="1"/>
  <c r="H5" i="1" s="1"/>
  <c r="J91" i="1" l="1"/>
  <c r="H91" i="1" s="1"/>
  <c r="C91" i="1" s="1"/>
  <c r="T25" i="1"/>
  <c r="C25" i="1"/>
  <c r="AB25" i="1"/>
  <c r="C9" i="1"/>
  <c r="AI54" i="1"/>
  <c r="C87" i="1"/>
  <c r="T9" i="1"/>
  <c r="AC30" i="1"/>
  <c r="V54" i="1"/>
  <c r="Q56" i="1"/>
  <c r="AI47" i="1"/>
  <c r="AJ47" i="1" s="1"/>
  <c r="C47" i="1"/>
  <c r="P47" i="1"/>
  <c r="AB40" i="1"/>
  <c r="S62" i="1"/>
  <c r="AE78" i="1"/>
  <c r="L12" i="1"/>
  <c r="AI35" i="1"/>
  <c r="AJ35" i="1" s="1"/>
  <c r="L39" i="1"/>
  <c r="Z62" i="1"/>
  <c r="T67" i="1"/>
  <c r="C12" i="1"/>
  <c r="AI12" i="1"/>
  <c r="V15" i="1"/>
  <c r="C39" i="1"/>
  <c r="S54" i="1"/>
  <c r="V58" i="1"/>
  <c r="C67" i="1"/>
  <c r="C78" i="1"/>
  <c r="AF87" i="1"/>
  <c r="AG87" i="1" s="1"/>
  <c r="AH71" i="1"/>
  <c r="L71" i="1"/>
  <c r="AF71" i="1"/>
  <c r="AG71" i="1" s="1"/>
  <c r="P71" i="1"/>
  <c r="C71" i="1"/>
  <c r="Y16" i="1"/>
  <c r="W16" i="1"/>
  <c r="C16" i="1"/>
  <c r="AI16" i="1"/>
  <c r="L16" i="1"/>
  <c r="AB24" i="1"/>
  <c r="AE24" i="1"/>
  <c r="P24" i="1"/>
  <c r="C24" i="1"/>
  <c r="K24" i="1"/>
  <c r="AF17" i="1"/>
  <c r="P17" i="1"/>
  <c r="Q17" i="1"/>
  <c r="AC20" i="1"/>
  <c r="T20" i="1"/>
  <c r="AF20" i="1"/>
  <c r="K20" i="1"/>
  <c r="AI20" i="1"/>
  <c r="AJ20" i="1" s="1"/>
  <c r="L20" i="1"/>
  <c r="C20" i="1"/>
  <c r="W20" i="1"/>
  <c r="Q72" i="1"/>
  <c r="AC72" i="1"/>
  <c r="AD72" i="1" s="1"/>
  <c r="Y72" i="1"/>
  <c r="P32" i="1"/>
  <c r="C32" i="1"/>
  <c r="L32" i="1"/>
  <c r="Y44" i="1"/>
  <c r="C44" i="1"/>
  <c r="AI51" i="1"/>
  <c r="AJ51" i="1" s="1"/>
  <c r="C51" i="1"/>
  <c r="P51" i="1"/>
  <c r="T12" i="1"/>
  <c r="AE23" i="1"/>
  <c r="P34" i="1"/>
  <c r="K74" i="1"/>
  <c r="W12" i="1"/>
  <c r="Z22" i="1"/>
  <c r="W27" i="1"/>
  <c r="AI65" i="1"/>
  <c r="AJ65" i="1" s="1"/>
  <c r="V74" i="1"/>
  <c r="Q79" i="1"/>
  <c r="V27" i="1"/>
  <c r="W7" i="1"/>
  <c r="AE11" i="1"/>
  <c r="K12" i="1"/>
  <c r="AF12" i="1"/>
  <c r="Q26" i="1"/>
  <c r="Q40" i="1"/>
  <c r="P42" i="1"/>
  <c r="AF59" i="1"/>
  <c r="AG59" i="1" s="1"/>
  <c r="W59" i="1"/>
  <c r="L59" i="1"/>
  <c r="C59" i="1"/>
  <c r="AE59" i="1"/>
  <c r="T59" i="1"/>
  <c r="K59" i="1"/>
  <c r="Y59" i="1"/>
  <c r="AB59" i="1"/>
  <c r="Q59" i="1"/>
  <c r="P59" i="1"/>
  <c r="AH6" i="1"/>
  <c r="AC6" i="1"/>
  <c r="AH8" i="1"/>
  <c r="AI8" i="1"/>
  <c r="P8" i="1"/>
  <c r="T8" i="1"/>
  <c r="AB8" i="1"/>
  <c r="AF8" i="1"/>
  <c r="W8" i="1"/>
  <c r="L8" i="1"/>
  <c r="C8" i="1"/>
  <c r="AE8" i="1"/>
  <c r="K8" i="1"/>
  <c r="S8" i="1"/>
  <c r="T13" i="1"/>
  <c r="Y13" i="1"/>
  <c r="AC13" i="1"/>
  <c r="Q13" i="1"/>
  <c r="C13" i="1"/>
  <c r="AB13" i="1"/>
  <c r="L13" i="1"/>
  <c r="S63" i="1"/>
  <c r="C63" i="1"/>
  <c r="L63" i="1"/>
  <c r="Y63" i="1"/>
  <c r="AF5" i="1"/>
  <c r="AG5" i="1" s="1"/>
  <c r="AC5" i="1"/>
  <c r="AD5" i="1" s="1"/>
  <c r="C5" i="1"/>
  <c r="P5" i="1"/>
  <c r="AI19" i="1"/>
  <c r="AJ19" i="1" s="1"/>
  <c r="Y28" i="1"/>
  <c r="AF28" i="1"/>
  <c r="W28" i="1"/>
  <c r="L28" i="1"/>
  <c r="C28" i="1"/>
  <c r="AE28" i="1"/>
  <c r="T28" i="1"/>
  <c r="K28" i="1"/>
  <c r="AB28" i="1"/>
  <c r="AC55" i="1"/>
  <c r="AE55" i="1"/>
  <c r="S55" i="1"/>
  <c r="AB55" i="1"/>
  <c r="P55" i="1"/>
  <c r="W55" i="1"/>
  <c r="AE75" i="1"/>
  <c r="K75" i="1"/>
  <c r="Y75" i="1"/>
  <c r="AH83" i="1"/>
  <c r="P83" i="1"/>
  <c r="C83" i="1"/>
  <c r="AF83" i="1"/>
  <c r="AG83" i="1" s="1"/>
  <c r="L83" i="1"/>
  <c r="AB9" i="1"/>
  <c r="W15" i="1"/>
  <c r="P16" i="1"/>
  <c r="AB16" i="1"/>
  <c r="AC28" i="1"/>
  <c r="AF38" i="1"/>
  <c r="AG38" i="1" s="1"/>
  <c r="AI38" i="1"/>
  <c r="AJ38" i="1" s="1"/>
  <c r="W38" i="1"/>
  <c r="C38" i="1"/>
  <c r="AH38" i="1"/>
  <c r="S38" i="1"/>
  <c r="AF46" i="1"/>
  <c r="AG46" i="1" s="1"/>
  <c r="AI46" i="1"/>
  <c r="AJ46" i="1" s="1"/>
  <c r="S46" i="1"/>
  <c r="AH46" i="1"/>
  <c r="L46" i="1"/>
  <c r="AC47" i="1"/>
  <c r="AE47" i="1"/>
  <c r="T47" i="1"/>
  <c r="K47" i="1"/>
  <c r="AB47" i="1"/>
  <c r="S47" i="1"/>
  <c r="W47" i="1"/>
  <c r="Y48" i="1"/>
  <c r="T48" i="1"/>
  <c r="C48" i="1"/>
  <c r="AC51" i="1"/>
  <c r="AE51" i="1"/>
  <c r="T51" i="1"/>
  <c r="K51" i="1"/>
  <c r="AB51" i="1"/>
  <c r="S51" i="1"/>
  <c r="W51" i="1"/>
  <c r="T52" i="1"/>
  <c r="AC52" i="1"/>
  <c r="Q52" i="1"/>
  <c r="C52" i="1"/>
  <c r="K55" i="1"/>
  <c r="AE57" i="1"/>
  <c r="V57" i="1"/>
  <c r="AH57" i="1"/>
  <c r="Q57" i="1"/>
  <c r="AF58" i="1"/>
  <c r="AG58" i="1" s="1"/>
  <c r="AF60" i="1"/>
  <c r="AG60" i="1" s="1"/>
  <c r="Y60" i="1"/>
  <c r="P60" i="1"/>
  <c r="AH81" i="1"/>
  <c r="V81" i="1"/>
  <c r="Q84" i="1"/>
  <c r="AC9" i="1"/>
  <c r="V11" i="1"/>
  <c r="P12" i="1"/>
  <c r="AB12" i="1"/>
  <c r="K15" i="1"/>
  <c r="AE15" i="1"/>
  <c r="S16" i="1"/>
  <c r="AE16" i="1"/>
  <c r="Y17" i="1"/>
  <c r="V18" i="1"/>
  <c r="S19" i="1"/>
  <c r="P20" i="1"/>
  <c r="AB20" i="1"/>
  <c r="AC21" i="1"/>
  <c r="AH24" i="1"/>
  <c r="AI24" i="1"/>
  <c r="AF24" i="1"/>
  <c r="W24" i="1"/>
  <c r="L24" i="1"/>
  <c r="S24" i="1"/>
  <c r="P28" i="1"/>
  <c r="AI28" i="1"/>
  <c r="Q33" i="1"/>
  <c r="L38" i="1"/>
  <c r="AE39" i="1"/>
  <c r="W39" i="1"/>
  <c r="K39" i="1"/>
  <c r="Q39" i="1"/>
  <c r="AB39" i="1"/>
  <c r="AE43" i="1"/>
  <c r="Y43" i="1"/>
  <c r="W46" i="1"/>
  <c r="L48" i="1"/>
  <c r="AI50" i="1"/>
  <c r="AE50" i="1"/>
  <c r="W50" i="1"/>
  <c r="L52" i="1"/>
  <c r="L55" i="1"/>
  <c r="AI55" i="1"/>
  <c r="AJ55" i="1" s="1"/>
  <c r="K57" i="1"/>
  <c r="K58" i="1"/>
  <c r="AH64" i="1"/>
  <c r="V64" i="1"/>
  <c r="AH67" i="1"/>
  <c r="AF67" i="1"/>
  <c r="AG67" i="1" s="1"/>
  <c r="L67" i="1"/>
  <c r="AB67" i="1"/>
  <c r="P75" i="1"/>
  <c r="AI77" i="1"/>
  <c r="AJ77" i="1" s="1"/>
  <c r="AB79" i="1"/>
  <c r="L79" i="1"/>
  <c r="Y79" i="1"/>
  <c r="Y80" i="1"/>
  <c r="Q80" i="1"/>
  <c r="AE82" i="1"/>
  <c r="AI82" i="1"/>
  <c r="AJ82" i="1" s="1"/>
  <c r="T83" i="1"/>
  <c r="AI45" i="1"/>
  <c r="AJ45" i="1" s="1"/>
  <c r="S45" i="1"/>
  <c r="AH45" i="1"/>
  <c r="AE61" i="1"/>
  <c r="Y61" i="1"/>
  <c r="W66" i="1"/>
  <c r="K66" i="1"/>
  <c r="AF75" i="1"/>
  <c r="AG75" i="1" s="1"/>
  <c r="K19" i="1"/>
  <c r="AH31" i="1"/>
  <c r="Z31" i="1"/>
  <c r="AH36" i="1"/>
  <c r="Y36" i="1"/>
  <c r="C36" i="1"/>
  <c r="AF55" i="1"/>
  <c r="AG55" i="1" s="1"/>
  <c r="AB58" i="1"/>
  <c r="P58" i="1"/>
  <c r="C58" i="1"/>
  <c r="AI58" i="1"/>
  <c r="AJ58" i="1" s="1"/>
  <c r="W58" i="1"/>
  <c r="L58" i="1"/>
  <c r="AE70" i="1"/>
  <c r="S70" i="1"/>
  <c r="AH87" i="1"/>
  <c r="AB87" i="1"/>
  <c r="T87" i="1"/>
  <c r="U87" i="1" s="1"/>
  <c r="S12" i="1"/>
  <c r="AE12" i="1"/>
  <c r="S15" i="1"/>
  <c r="K16" i="1"/>
  <c r="T16" i="1"/>
  <c r="AF16" i="1"/>
  <c r="S20" i="1"/>
  <c r="AE20" i="1"/>
  <c r="T24" i="1"/>
  <c r="L25" i="1"/>
  <c r="AC25" i="1"/>
  <c r="S28" i="1"/>
  <c r="Z32" i="1"/>
  <c r="AF32" i="1"/>
  <c r="AG32" i="1" s="1"/>
  <c r="T32" i="1"/>
  <c r="K32" i="1"/>
  <c r="AB32" i="1"/>
  <c r="S32" i="1"/>
  <c r="W32" i="1"/>
  <c r="AF39" i="1"/>
  <c r="V41" i="1"/>
  <c r="Q41" i="1"/>
  <c r="AH44" i="1"/>
  <c r="Y45" i="1"/>
  <c r="AB46" i="1"/>
  <c r="L47" i="1"/>
  <c r="AF47" i="1"/>
  <c r="AG47" i="1" s="1"/>
  <c r="AB48" i="1"/>
  <c r="V50" i="1"/>
  <c r="L51" i="1"/>
  <c r="AF51" i="1"/>
  <c r="AG51" i="1" s="1"/>
  <c r="Y52" i="1"/>
  <c r="C55" i="1"/>
  <c r="T55" i="1"/>
  <c r="W57" i="1"/>
  <c r="S58" i="1"/>
  <c r="Z60" i="1"/>
  <c r="AI61" i="1"/>
  <c r="AJ61" i="1" s="1"/>
  <c r="AI70" i="1"/>
  <c r="AJ70" i="1" s="1"/>
  <c r="AF74" i="1"/>
  <c r="AG74" i="1" s="1"/>
  <c r="P74" i="1"/>
  <c r="AB74" i="1"/>
  <c r="L74" i="1"/>
  <c r="AH74" i="1"/>
  <c r="T75" i="1"/>
  <c r="Y76" i="1"/>
  <c r="S82" i="1"/>
  <c r="AB83" i="1"/>
  <c r="P87" i="1"/>
  <c r="AF89" i="1"/>
  <c r="AG89" i="1" s="1"/>
  <c r="C89" i="1"/>
  <c r="W54" i="1"/>
  <c r="C62" i="1"/>
  <c r="T71" i="1"/>
  <c r="K54" i="1"/>
  <c r="AB71" i="1"/>
  <c r="W78" i="1"/>
  <c r="V85" i="1"/>
  <c r="W10" i="1"/>
  <c r="K10" i="1"/>
  <c r="AF10" i="1"/>
  <c r="AB10" i="1"/>
  <c r="T10" i="1"/>
  <c r="P10" i="1"/>
  <c r="L10" i="1"/>
  <c r="C10" i="1"/>
  <c r="AI10" i="1"/>
  <c r="AE10" i="1"/>
  <c r="S10" i="1"/>
  <c r="V10" i="1"/>
  <c r="AC10" i="1"/>
  <c r="Y10" i="1"/>
  <c r="AF14" i="1"/>
  <c r="AB14" i="1"/>
  <c r="T14" i="1"/>
  <c r="P14" i="1"/>
  <c r="L14" i="1"/>
  <c r="C14" i="1"/>
  <c r="AI14" i="1"/>
  <c r="AE14" i="1"/>
  <c r="W14" i="1"/>
  <c r="S14" i="1"/>
  <c r="K14" i="1"/>
  <c r="AC14" i="1"/>
  <c r="AH14" i="1"/>
  <c r="Z14" i="1"/>
  <c r="V14" i="1"/>
  <c r="Z10" i="1"/>
  <c r="Y14" i="1"/>
  <c r="AF37" i="1"/>
  <c r="AG37" i="1" s="1"/>
  <c r="AB37" i="1"/>
  <c r="T37" i="1"/>
  <c r="P37" i="1"/>
  <c r="L37" i="1"/>
  <c r="C37" i="1"/>
  <c r="AE37" i="1"/>
  <c r="Z37" i="1"/>
  <c r="V37" i="1"/>
  <c r="Q37" i="1"/>
  <c r="K37" i="1"/>
  <c r="AI37" i="1"/>
  <c r="AJ37" i="1" s="1"/>
  <c r="Y37" i="1"/>
  <c r="S37" i="1"/>
  <c r="AH37" i="1"/>
  <c r="W37" i="1"/>
  <c r="AB7" i="1"/>
  <c r="P7" i="1"/>
  <c r="AC7" i="1"/>
  <c r="Y7" i="1"/>
  <c r="Q7" i="1"/>
  <c r="AF7" i="1"/>
  <c r="T7" i="1"/>
  <c r="L7" i="1"/>
  <c r="C7" i="1"/>
  <c r="V7" i="1"/>
  <c r="AI7" i="1"/>
  <c r="S7" i="1"/>
  <c r="K7" i="1"/>
  <c r="Z7" i="1"/>
  <c r="Q10" i="1"/>
  <c r="AI5" i="1"/>
  <c r="AJ5" i="1" s="1"/>
  <c r="AE5" i="1"/>
  <c r="W5" i="1"/>
  <c r="X5" i="1" s="1"/>
  <c r="S5" i="1"/>
  <c r="K5" i="1"/>
  <c r="AH5" i="1"/>
  <c r="Z5" i="1"/>
  <c r="AA5" i="1" s="1"/>
  <c r="V5" i="1"/>
  <c r="AB5" i="1"/>
  <c r="T5" i="1"/>
  <c r="U5" i="1" s="1"/>
  <c r="L5" i="1"/>
  <c r="M5" i="1" s="1"/>
  <c r="Y5" i="1"/>
  <c r="Q5" i="1"/>
  <c r="R5" i="1" s="1"/>
  <c r="AI6" i="1"/>
  <c r="AE6" i="1"/>
  <c r="W6" i="1"/>
  <c r="K6" i="1"/>
  <c r="AF6" i="1"/>
  <c r="AB6" i="1"/>
  <c r="T6" i="1"/>
  <c r="P6" i="1"/>
  <c r="L6" i="1"/>
  <c r="C6" i="1"/>
  <c r="S6" i="1"/>
  <c r="Y6" i="1"/>
  <c r="Q6" i="1"/>
  <c r="V6" i="1"/>
  <c r="Z6" i="1"/>
  <c r="AE7" i="1"/>
  <c r="AH10" i="1"/>
  <c r="Q14" i="1"/>
  <c r="Z17" i="1"/>
  <c r="AI17" i="1"/>
  <c r="AE17" i="1"/>
  <c r="W17" i="1"/>
  <c r="S17" i="1"/>
  <c r="K17" i="1"/>
  <c r="AH17" i="1"/>
  <c r="V17" i="1"/>
  <c r="AC17" i="1"/>
  <c r="C17" i="1"/>
  <c r="AB17" i="1"/>
  <c r="T17" i="1"/>
  <c r="L17" i="1"/>
  <c r="AF19" i="1"/>
  <c r="L19" i="1"/>
  <c r="AC19" i="1"/>
  <c r="Y19" i="1"/>
  <c r="Q19" i="1"/>
  <c r="AB19" i="1"/>
  <c r="T19" i="1"/>
  <c r="P19" i="1"/>
  <c r="C19" i="1"/>
  <c r="AE19" i="1"/>
  <c r="W19" i="1"/>
  <c r="V19" i="1"/>
  <c r="Z19" i="1"/>
  <c r="AI26" i="1"/>
  <c r="S26" i="1"/>
  <c r="K26" i="1"/>
  <c r="AF26" i="1"/>
  <c r="AB26" i="1"/>
  <c r="T26" i="1"/>
  <c r="P26" i="1"/>
  <c r="L26" i="1"/>
  <c r="C26" i="1"/>
  <c r="AE26" i="1"/>
  <c r="W26" i="1"/>
  <c r="V26" i="1"/>
  <c r="AH26" i="1"/>
  <c r="AC26" i="1"/>
  <c r="Z26" i="1"/>
  <c r="AH29" i="1"/>
  <c r="Z29" i="1"/>
  <c r="V29" i="1"/>
  <c r="AI29" i="1"/>
  <c r="AJ29" i="1" s="1"/>
  <c r="AE29" i="1"/>
  <c r="W29" i="1"/>
  <c r="S29" i="1"/>
  <c r="K29" i="1"/>
  <c r="AC29" i="1"/>
  <c r="C29" i="1"/>
  <c r="Y29" i="1"/>
  <c r="AB29" i="1"/>
  <c r="T29" i="1"/>
  <c r="L29" i="1"/>
  <c r="Q29" i="1"/>
  <c r="AF29" i="1"/>
  <c r="AE22" i="1"/>
  <c r="AF22" i="1"/>
  <c r="AB22" i="1"/>
  <c r="T22" i="1"/>
  <c r="P22" i="1"/>
  <c r="L22" i="1"/>
  <c r="C22" i="1"/>
  <c r="AI22" i="1"/>
  <c r="W22" i="1"/>
  <c r="S22" i="1"/>
  <c r="K22" i="1"/>
  <c r="Y22" i="1"/>
  <c r="Q22" i="1"/>
  <c r="V22" i="1"/>
  <c r="AC22" i="1"/>
  <c r="AF31" i="1"/>
  <c r="AB31" i="1"/>
  <c r="T31" i="1"/>
  <c r="P31" i="1"/>
  <c r="L31" i="1"/>
  <c r="C31" i="1"/>
  <c r="AC31" i="1"/>
  <c r="Y31" i="1"/>
  <c r="Q31" i="1"/>
  <c r="AE31" i="1"/>
  <c r="W31" i="1"/>
  <c r="K31" i="1"/>
  <c r="V31" i="1"/>
  <c r="AI31" i="1"/>
  <c r="AJ31" i="1" s="1"/>
  <c r="S31" i="1"/>
  <c r="AI49" i="1"/>
  <c r="AE49" i="1"/>
  <c r="W49" i="1"/>
  <c r="S49" i="1"/>
  <c r="K49" i="1"/>
  <c r="AF49" i="1"/>
  <c r="AB49" i="1"/>
  <c r="T49" i="1"/>
  <c r="P49" i="1"/>
  <c r="L49" i="1"/>
  <c r="C49" i="1"/>
  <c r="AC49" i="1"/>
  <c r="V49" i="1"/>
  <c r="Y49" i="1"/>
  <c r="Q49" i="1"/>
  <c r="AH49" i="1"/>
  <c r="AI68" i="1"/>
  <c r="AJ68" i="1" s="1"/>
  <c r="AE68" i="1"/>
  <c r="W68" i="1"/>
  <c r="S68" i="1"/>
  <c r="K68" i="1"/>
  <c r="AH68" i="1"/>
  <c r="Z68" i="1"/>
  <c r="V68" i="1"/>
  <c r="AF68" i="1"/>
  <c r="AG68" i="1" s="1"/>
  <c r="AB68" i="1"/>
  <c r="T68" i="1"/>
  <c r="P68" i="1"/>
  <c r="L68" i="1"/>
  <c r="C68" i="1"/>
  <c r="AC68" i="1"/>
  <c r="AD68" i="1" s="1"/>
  <c r="Q68" i="1"/>
  <c r="Y68" i="1"/>
  <c r="V21" i="1"/>
  <c r="AI21" i="1"/>
  <c r="AJ21" i="1" s="1"/>
  <c r="AE21" i="1"/>
  <c r="W21" i="1"/>
  <c r="S21" i="1"/>
  <c r="K21" i="1"/>
  <c r="AH21" i="1"/>
  <c r="Z21" i="1"/>
  <c r="AC23" i="1"/>
  <c r="Y23" i="1"/>
  <c r="Q23" i="1"/>
  <c r="AF23" i="1"/>
  <c r="AB23" i="1"/>
  <c r="T23" i="1"/>
  <c r="P23" i="1"/>
  <c r="L23" i="1"/>
  <c r="C23" i="1"/>
  <c r="AH23" i="1"/>
  <c r="AI23" i="1"/>
  <c r="AJ23" i="1" s="1"/>
  <c r="AB27" i="1"/>
  <c r="P27" i="1"/>
  <c r="AC27" i="1"/>
  <c r="Y27" i="1"/>
  <c r="Q27" i="1"/>
  <c r="AF27" i="1"/>
  <c r="T27" i="1"/>
  <c r="L27" i="1"/>
  <c r="C27" i="1"/>
  <c r="Z27" i="1"/>
  <c r="AH27" i="1"/>
  <c r="AI30" i="1"/>
  <c r="AJ30" i="1" s="1"/>
  <c r="AE30" i="1"/>
  <c r="W30" i="1"/>
  <c r="S30" i="1"/>
  <c r="K30" i="1"/>
  <c r="AF30" i="1"/>
  <c r="AB30" i="1"/>
  <c r="T30" i="1"/>
  <c r="P30" i="1"/>
  <c r="L30" i="1"/>
  <c r="C30" i="1"/>
  <c r="Q30" i="1"/>
  <c r="Y30" i="1"/>
  <c r="AF33" i="1"/>
  <c r="AG33" i="1" s="1"/>
  <c r="AB33" i="1"/>
  <c r="T33" i="1"/>
  <c r="P33" i="1"/>
  <c r="L33" i="1"/>
  <c r="C33" i="1"/>
  <c r="AH33" i="1"/>
  <c r="AC33" i="1"/>
  <c r="W33" i="1"/>
  <c r="AI33" i="1"/>
  <c r="AJ33" i="1" s="1"/>
  <c r="Y33" i="1"/>
  <c r="S33" i="1"/>
  <c r="AE33" i="1"/>
  <c r="AC34" i="1"/>
  <c r="Y34" i="1"/>
  <c r="Q34" i="1"/>
  <c r="AH34" i="1"/>
  <c r="AB34" i="1"/>
  <c r="W34" i="1"/>
  <c r="L34" i="1"/>
  <c r="AI34" i="1"/>
  <c r="AJ34" i="1" s="1"/>
  <c r="S34" i="1"/>
  <c r="C34" i="1"/>
  <c r="T34" i="1"/>
  <c r="AE34" i="1"/>
  <c r="AH35" i="1"/>
  <c r="Z35" i="1"/>
  <c r="V35" i="1"/>
  <c r="AF35" i="1"/>
  <c r="AG35" i="1" s="1"/>
  <c r="P35" i="1"/>
  <c r="K35" i="1"/>
  <c r="AB35" i="1"/>
  <c r="W35" i="1"/>
  <c r="Q35" i="1"/>
  <c r="L35" i="1"/>
  <c r="C35" i="1"/>
  <c r="S35" i="1"/>
  <c r="AC35" i="1"/>
  <c r="L40" i="1"/>
  <c r="K41" i="1"/>
  <c r="K42" i="1"/>
  <c r="V42" i="1"/>
  <c r="T43" i="1"/>
  <c r="AI44" i="1"/>
  <c r="AE44" i="1"/>
  <c r="W44" i="1"/>
  <c r="S44" i="1"/>
  <c r="K44" i="1"/>
  <c r="AF44" i="1"/>
  <c r="Z44" i="1"/>
  <c r="P44" i="1"/>
  <c r="AB44" i="1"/>
  <c r="V44" i="1"/>
  <c r="Q44" i="1"/>
  <c r="L44" i="1"/>
  <c r="AC44" i="1"/>
  <c r="AI56" i="1"/>
  <c r="AE56" i="1"/>
  <c r="W56" i="1"/>
  <c r="S56" i="1"/>
  <c r="Y56" i="1"/>
  <c r="T56" i="1"/>
  <c r="AF56" i="1"/>
  <c r="Z56" i="1"/>
  <c r="P56" i="1"/>
  <c r="K56" i="1"/>
  <c r="V56" i="1"/>
  <c r="L56" i="1"/>
  <c r="AC56" i="1"/>
  <c r="AH56" i="1"/>
  <c r="C56" i="1"/>
  <c r="P21" i="1"/>
  <c r="AF21" i="1"/>
  <c r="Z23" i="1"/>
  <c r="AI40" i="1"/>
  <c r="AE40" i="1"/>
  <c r="W40" i="1"/>
  <c r="S40" i="1"/>
  <c r="K40" i="1"/>
  <c r="AH40" i="1"/>
  <c r="AC40" i="1"/>
  <c r="C40" i="1"/>
  <c r="Y40" i="1"/>
  <c r="T40" i="1"/>
  <c r="AF40" i="1"/>
  <c r="AF41" i="1"/>
  <c r="AG41" i="1" s="1"/>
  <c r="AB41" i="1"/>
  <c r="T41" i="1"/>
  <c r="P41" i="1"/>
  <c r="L41" i="1"/>
  <c r="C41" i="1"/>
  <c r="AH41" i="1"/>
  <c r="AC41" i="1"/>
  <c r="W41" i="1"/>
  <c r="AI41" i="1"/>
  <c r="AJ41" i="1" s="1"/>
  <c r="Y41" i="1"/>
  <c r="S41" i="1"/>
  <c r="AE41" i="1"/>
  <c r="AC42" i="1"/>
  <c r="Y42" i="1"/>
  <c r="Q42" i="1"/>
  <c r="AH42" i="1"/>
  <c r="AB42" i="1"/>
  <c r="W42" i="1"/>
  <c r="L42" i="1"/>
  <c r="AI42" i="1"/>
  <c r="S42" i="1"/>
  <c r="C42" i="1"/>
  <c r="T42" i="1"/>
  <c r="AE42" i="1"/>
  <c r="AH43" i="1"/>
  <c r="Z43" i="1"/>
  <c r="V43" i="1"/>
  <c r="AF43" i="1"/>
  <c r="P43" i="1"/>
  <c r="K43" i="1"/>
  <c r="AB43" i="1"/>
  <c r="W43" i="1"/>
  <c r="Q43" i="1"/>
  <c r="L43" i="1"/>
  <c r="C43" i="1"/>
  <c r="S43" i="1"/>
  <c r="AC43" i="1"/>
  <c r="AH9" i="1"/>
  <c r="Z9" i="1"/>
  <c r="AI9" i="1"/>
  <c r="AE9" i="1"/>
  <c r="W9" i="1"/>
  <c r="S9" i="1"/>
  <c r="K9" i="1"/>
  <c r="V9" i="1"/>
  <c r="P9" i="1"/>
  <c r="AF9" i="1"/>
  <c r="AB11" i="1"/>
  <c r="T11" i="1"/>
  <c r="C11" i="1"/>
  <c r="AC11" i="1"/>
  <c r="Y11" i="1"/>
  <c r="Q11" i="1"/>
  <c r="AF11" i="1"/>
  <c r="P11" i="1"/>
  <c r="L11" i="1"/>
  <c r="Z11" i="1"/>
  <c r="AH11" i="1"/>
  <c r="AE18" i="1"/>
  <c r="AF18" i="1"/>
  <c r="AB18" i="1"/>
  <c r="T18" i="1"/>
  <c r="P18" i="1"/>
  <c r="L18" i="1"/>
  <c r="C18" i="1"/>
  <c r="AI18" i="1"/>
  <c r="W18" i="1"/>
  <c r="S18" i="1"/>
  <c r="K18" i="1"/>
  <c r="Q18" i="1"/>
  <c r="Y18" i="1"/>
  <c r="Q21" i="1"/>
  <c r="Y21" i="1"/>
  <c r="K23" i="1"/>
  <c r="S23" i="1"/>
  <c r="AH25" i="1"/>
  <c r="Z25" i="1"/>
  <c r="AI25" i="1"/>
  <c r="AJ25" i="1" s="1"/>
  <c r="AE25" i="1"/>
  <c r="W25" i="1"/>
  <c r="S25" i="1"/>
  <c r="K25" i="1"/>
  <c r="V25" i="1"/>
  <c r="P25" i="1"/>
  <c r="AF25" i="1"/>
  <c r="Q9" i="1"/>
  <c r="Y9" i="1"/>
  <c r="K11" i="1"/>
  <c r="S11" i="1"/>
  <c r="AI11" i="1"/>
  <c r="Z13" i="1"/>
  <c r="AI13" i="1"/>
  <c r="AE13" i="1"/>
  <c r="W13" i="1"/>
  <c r="S13" i="1"/>
  <c r="K13" i="1"/>
  <c r="AH13" i="1"/>
  <c r="V13" i="1"/>
  <c r="P13" i="1"/>
  <c r="AF13" i="1"/>
  <c r="L15" i="1"/>
  <c r="AC15" i="1"/>
  <c r="Y15" i="1"/>
  <c r="Q15" i="1"/>
  <c r="AF15" i="1"/>
  <c r="AB15" i="1"/>
  <c r="T15" i="1"/>
  <c r="P15" i="1"/>
  <c r="C15" i="1"/>
  <c r="Z15" i="1"/>
  <c r="AH15" i="1"/>
  <c r="Z18" i="1"/>
  <c r="AH18" i="1"/>
  <c r="L21" i="1"/>
  <c r="T21" i="1"/>
  <c r="AB21" i="1"/>
  <c r="V23" i="1"/>
  <c r="Q25" i="1"/>
  <c r="Y25" i="1"/>
  <c r="K27" i="1"/>
  <c r="S27" i="1"/>
  <c r="AI27" i="1"/>
  <c r="Z30" i="1"/>
  <c r="AH30" i="1"/>
  <c r="K33" i="1"/>
  <c r="V33" i="1"/>
  <c r="K34" i="1"/>
  <c r="V34" i="1"/>
  <c r="AF34" i="1"/>
  <c r="T35" i="1"/>
  <c r="AE35" i="1"/>
  <c r="AI36" i="1"/>
  <c r="AE36" i="1"/>
  <c r="W36" i="1"/>
  <c r="S36" i="1"/>
  <c r="K36" i="1"/>
  <c r="AF36" i="1"/>
  <c r="Z36" i="1"/>
  <c r="P36" i="1"/>
  <c r="AB36" i="1"/>
  <c r="V36" i="1"/>
  <c r="Q36" i="1"/>
  <c r="L36" i="1"/>
  <c r="AC36" i="1"/>
  <c r="P40" i="1"/>
  <c r="Z40" i="1"/>
  <c r="Z41" i="1"/>
  <c r="Z42" i="1"/>
  <c r="AI43" i="1"/>
  <c r="AJ43" i="1" s="1"/>
  <c r="T44" i="1"/>
  <c r="AF45" i="1"/>
  <c r="AG45" i="1" s="1"/>
  <c r="AB45" i="1"/>
  <c r="T45" i="1"/>
  <c r="P45" i="1"/>
  <c r="L45" i="1"/>
  <c r="C45" i="1"/>
  <c r="AE45" i="1"/>
  <c r="Z45" i="1"/>
  <c r="V45" i="1"/>
  <c r="Q45" i="1"/>
  <c r="K45" i="1"/>
  <c r="AC45" i="1"/>
  <c r="AI53" i="1"/>
  <c r="AJ53" i="1" s="1"/>
  <c r="AE53" i="1"/>
  <c r="W53" i="1"/>
  <c r="S53" i="1"/>
  <c r="K53" i="1"/>
  <c r="AF53" i="1"/>
  <c r="AG53" i="1" s="1"/>
  <c r="AB53" i="1"/>
  <c r="T53" i="1"/>
  <c r="P53" i="1"/>
  <c r="L53" i="1"/>
  <c r="C53" i="1"/>
  <c r="Y53" i="1"/>
  <c r="AF65" i="1"/>
  <c r="AG65" i="1" s="1"/>
  <c r="AB65" i="1"/>
  <c r="T65" i="1"/>
  <c r="P65" i="1"/>
  <c r="L65" i="1"/>
  <c r="C65" i="1"/>
  <c r="AC65" i="1"/>
  <c r="AD65" i="1" s="1"/>
  <c r="Y65" i="1"/>
  <c r="Q65" i="1"/>
  <c r="V65" i="1"/>
  <c r="AE65" i="1"/>
  <c r="W65" i="1"/>
  <c r="Z65" i="1"/>
  <c r="Q8" i="1"/>
  <c r="Y8" i="1"/>
  <c r="AC8" i="1"/>
  <c r="Q12" i="1"/>
  <c r="Y12" i="1"/>
  <c r="AC12" i="1"/>
  <c r="AC16" i="1"/>
  <c r="Q20" i="1"/>
  <c r="Y20" i="1"/>
  <c r="Q24" i="1"/>
  <c r="Y24" i="1"/>
  <c r="AC24" i="1"/>
  <c r="V8" i="1"/>
  <c r="Z8" i="1"/>
  <c r="V12" i="1"/>
  <c r="Z12" i="1"/>
  <c r="V16" i="1"/>
  <c r="Z16" i="1"/>
  <c r="AH16" i="1"/>
  <c r="V20" i="1"/>
  <c r="Z20" i="1"/>
  <c r="AH20" i="1"/>
  <c r="V24" i="1"/>
  <c r="Z24" i="1"/>
  <c r="V28" i="1"/>
  <c r="Z28" i="1"/>
  <c r="AH28" i="1"/>
  <c r="V32" i="1"/>
  <c r="K38" i="1"/>
  <c r="P38" i="1"/>
  <c r="V38" i="1"/>
  <c r="T39" i="1"/>
  <c r="Y39" i="1"/>
  <c r="K46" i="1"/>
  <c r="P46" i="1"/>
  <c r="V46" i="1"/>
  <c r="Q48" i="1"/>
  <c r="K50" i="1"/>
  <c r="S50" i="1"/>
  <c r="AH52" i="1"/>
  <c r="Z52" i="1"/>
  <c r="V52" i="1"/>
  <c r="AI52" i="1"/>
  <c r="AJ52" i="1" s="1"/>
  <c r="AE52" i="1"/>
  <c r="W52" i="1"/>
  <c r="S52" i="1"/>
  <c r="K52" i="1"/>
  <c r="P52" i="1"/>
  <c r="AF52" i="1"/>
  <c r="AG52" i="1" s="1"/>
  <c r="AC53" i="1"/>
  <c r="AF54" i="1"/>
  <c r="AB54" i="1"/>
  <c r="T54" i="1"/>
  <c r="P54" i="1"/>
  <c r="L54" i="1"/>
  <c r="C54" i="1"/>
  <c r="AC54" i="1"/>
  <c r="Y54" i="1"/>
  <c r="Q54" i="1"/>
  <c r="Z54" i="1"/>
  <c r="AH54" i="1"/>
  <c r="AC62" i="1"/>
  <c r="AD62" i="1" s="1"/>
  <c r="Y62" i="1"/>
  <c r="Q62" i="1"/>
  <c r="AF62" i="1"/>
  <c r="AG62" i="1" s="1"/>
  <c r="V62" i="1"/>
  <c r="P62" i="1"/>
  <c r="K62" i="1"/>
  <c r="AH62" i="1"/>
  <c r="AB62" i="1"/>
  <c r="W62" i="1"/>
  <c r="L62" i="1"/>
  <c r="T62" i="1"/>
  <c r="AE62" i="1"/>
  <c r="AH63" i="1"/>
  <c r="Z63" i="1"/>
  <c r="V63" i="1"/>
  <c r="AI63" i="1"/>
  <c r="AJ63" i="1" s="1"/>
  <c r="AE63" i="1"/>
  <c r="W63" i="1"/>
  <c r="AB63" i="1"/>
  <c r="T63" i="1"/>
  <c r="AC63" i="1"/>
  <c r="AD63" i="1" s="1"/>
  <c r="P63" i="1"/>
  <c r="K63" i="1"/>
  <c r="Q63" i="1"/>
  <c r="AF63" i="1"/>
  <c r="AG63" i="1" s="1"/>
  <c r="AH65" i="1"/>
  <c r="AC66" i="1"/>
  <c r="Y66" i="1"/>
  <c r="Q66" i="1"/>
  <c r="AF66" i="1"/>
  <c r="AG66" i="1" s="1"/>
  <c r="AB66" i="1"/>
  <c r="T66" i="1"/>
  <c r="P66" i="1"/>
  <c r="L66" i="1"/>
  <c r="C66" i="1"/>
  <c r="AH66" i="1"/>
  <c r="Z66" i="1"/>
  <c r="V66" i="1"/>
  <c r="AE66" i="1"/>
  <c r="AI66" i="1"/>
  <c r="AJ66" i="1" s="1"/>
  <c r="S66" i="1"/>
  <c r="Q53" i="1"/>
  <c r="Q16" i="1"/>
  <c r="Q28" i="1"/>
  <c r="AI32" i="1"/>
  <c r="AJ32" i="1" s="1"/>
  <c r="AE32" i="1"/>
  <c r="Q32" i="1"/>
  <c r="Y32" i="1"/>
  <c r="AC32" i="1"/>
  <c r="AH32" i="1"/>
  <c r="AC38" i="1"/>
  <c r="Y38" i="1"/>
  <c r="Q38" i="1"/>
  <c r="T38" i="1"/>
  <c r="Z38" i="1"/>
  <c r="AE38" i="1"/>
  <c r="AH39" i="1"/>
  <c r="Z39" i="1"/>
  <c r="V39" i="1"/>
  <c r="S39" i="1"/>
  <c r="AC39" i="1"/>
  <c r="AI39" i="1"/>
  <c r="AC46" i="1"/>
  <c r="Y46" i="1"/>
  <c r="Q46" i="1"/>
  <c r="T46" i="1"/>
  <c r="Z46" i="1"/>
  <c r="AE46" i="1"/>
  <c r="AH48" i="1"/>
  <c r="Z48" i="1"/>
  <c r="V48" i="1"/>
  <c r="AI48" i="1"/>
  <c r="AJ48" i="1" s="1"/>
  <c r="AE48" i="1"/>
  <c r="W48" i="1"/>
  <c r="S48" i="1"/>
  <c r="K48" i="1"/>
  <c r="P48" i="1"/>
  <c r="AF48" i="1"/>
  <c r="AG48" i="1" s="1"/>
  <c r="AF50" i="1"/>
  <c r="AB50" i="1"/>
  <c r="T50" i="1"/>
  <c r="P50" i="1"/>
  <c r="L50" i="1"/>
  <c r="C50" i="1"/>
  <c r="AC50" i="1"/>
  <c r="Y50" i="1"/>
  <c r="Q50" i="1"/>
  <c r="Z50" i="1"/>
  <c r="AH50" i="1"/>
  <c r="Z53" i="1"/>
  <c r="AH53" i="1"/>
  <c r="AI60" i="1"/>
  <c r="AJ60" i="1" s="1"/>
  <c r="AE60" i="1"/>
  <c r="W60" i="1"/>
  <c r="S60" i="1"/>
  <c r="K60" i="1"/>
  <c r="AB60" i="1"/>
  <c r="V60" i="1"/>
  <c r="Q60" i="1"/>
  <c r="L60" i="1"/>
  <c r="AH60" i="1"/>
  <c r="AC60" i="1"/>
  <c r="C60" i="1"/>
  <c r="T60" i="1"/>
  <c r="AF61" i="1"/>
  <c r="AG61" i="1" s="1"/>
  <c r="AB61" i="1"/>
  <c r="T61" i="1"/>
  <c r="P61" i="1"/>
  <c r="L61" i="1"/>
  <c r="C61" i="1"/>
  <c r="V61" i="1"/>
  <c r="Q61" i="1"/>
  <c r="K61" i="1"/>
  <c r="AH61" i="1"/>
  <c r="AC61" i="1"/>
  <c r="W61" i="1"/>
  <c r="S61" i="1"/>
  <c r="K65" i="1"/>
  <c r="AF69" i="1"/>
  <c r="AG69" i="1" s="1"/>
  <c r="AB69" i="1"/>
  <c r="T69" i="1"/>
  <c r="P69" i="1"/>
  <c r="L69" i="1"/>
  <c r="C69" i="1"/>
  <c r="AI69" i="1"/>
  <c r="AJ69" i="1" s="1"/>
  <c r="AE69" i="1"/>
  <c r="W69" i="1"/>
  <c r="S69" i="1"/>
  <c r="K69" i="1"/>
  <c r="AC69" i="1"/>
  <c r="AD69" i="1" s="1"/>
  <c r="Y69" i="1"/>
  <c r="Q69" i="1"/>
  <c r="AH69" i="1"/>
  <c r="V69" i="1"/>
  <c r="AI76" i="1"/>
  <c r="AJ76" i="1" s="1"/>
  <c r="AE76" i="1"/>
  <c r="W76" i="1"/>
  <c r="S76" i="1"/>
  <c r="K76" i="1"/>
  <c r="AB76" i="1"/>
  <c r="V76" i="1"/>
  <c r="Q76" i="1"/>
  <c r="L76" i="1"/>
  <c r="AF76" i="1"/>
  <c r="AG76" i="1" s="1"/>
  <c r="Z76" i="1"/>
  <c r="AA76" i="1" s="1"/>
  <c r="P76" i="1"/>
  <c r="AH76" i="1"/>
  <c r="AC76" i="1"/>
  <c r="AD76" i="1" s="1"/>
  <c r="C76" i="1"/>
  <c r="V47" i="1"/>
  <c r="Z47" i="1"/>
  <c r="AH47" i="1"/>
  <c r="V51" i="1"/>
  <c r="Z51" i="1"/>
  <c r="AH51" i="1"/>
  <c r="V55" i="1"/>
  <c r="Z55" i="1"/>
  <c r="AH55" i="1"/>
  <c r="Z57" i="1"/>
  <c r="AC58" i="1"/>
  <c r="Y58" i="1"/>
  <c r="Q58" i="1"/>
  <c r="T58" i="1"/>
  <c r="Z58" i="1"/>
  <c r="AE58" i="1"/>
  <c r="AH59" i="1"/>
  <c r="Z59" i="1"/>
  <c r="V59" i="1"/>
  <c r="S59" i="1"/>
  <c r="AC59" i="1"/>
  <c r="AD59" i="1" s="1"/>
  <c r="AI59" i="1"/>
  <c r="AJ59" i="1" s="1"/>
  <c r="Z64" i="1"/>
  <c r="AC70" i="1"/>
  <c r="AD70" i="1" s="1"/>
  <c r="Y70" i="1"/>
  <c r="Q70" i="1"/>
  <c r="AF70" i="1"/>
  <c r="AG70" i="1" s="1"/>
  <c r="AB70" i="1"/>
  <c r="T70" i="1"/>
  <c r="P70" i="1"/>
  <c r="L70" i="1"/>
  <c r="C70" i="1"/>
  <c r="AH70" i="1"/>
  <c r="Z70" i="1"/>
  <c r="AA70" i="1" s="1"/>
  <c r="V70" i="1"/>
  <c r="W70" i="1"/>
  <c r="AI72" i="1"/>
  <c r="AJ72" i="1" s="1"/>
  <c r="AE72" i="1"/>
  <c r="W72" i="1"/>
  <c r="S72" i="1"/>
  <c r="K72" i="1"/>
  <c r="AH72" i="1"/>
  <c r="Z72" i="1"/>
  <c r="AA72" i="1" s="1"/>
  <c r="V72" i="1"/>
  <c r="AF72" i="1"/>
  <c r="AG72" i="1" s="1"/>
  <c r="AB72" i="1"/>
  <c r="T72" i="1"/>
  <c r="P72" i="1"/>
  <c r="L72" i="1"/>
  <c r="C72" i="1"/>
  <c r="AF73" i="1"/>
  <c r="AG73" i="1" s="1"/>
  <c r="AB73" i="1"/>
  <c r="AI73" i="1"/>
  <c r="AJ73" i="1" s="1"/>
  <c r="Y73" i="1"/>
  <c r="T73" i="1"/>
  <c r="P73" i="1"/>
  <c r="L73" i="1"/>
  <c r="C73" i="1"/>
  <c r="AH73" i="1"/>
  <c r="AC73" i="1"/>
  <c r="AD73" i="1" s="1"/>
  <c r="W73" i="1"/>
  <c r="S73" i="1"/>
  <c r="K73" i="1"/>
  <c r="AE73" i="1"/>
  <c r="Z73" i="1"/>
  <c r="AA73" i="1" s="1"/>
  <c r="Q73" i="1"/>
  <c r="Q47" i="1"/>
  <c r="Y47" i="1"/>
  <c r="Q51" i="1"/>
  <c r="Y51" i="1"/>
  <c r="Q55" i="1"/>
  <c r="Y55" i="1"/>
  <c r="AF57" i="1"/>
  <c r="AG57" i="1" s="1"/>
  <c r="AB57" i="1"/>
  <c r="T57" i="1"/>
  <c r="P57" i="1"/>
  <c r="L57" i="1"/>
  <c r="C57" i="1"/>
  <c r="S57" i="1"/>
  <c r="Y57" i="1"/>
  <c r="AI57" i="1"/>
  <c r="AJ57" i="1" s="1"/>
  <c r="AI64" i="1"/>
  <c r="AJ64" i="1" s="1"/>
  <c r="AE64" i="1"/>
  <c r="W64" i="1"/>
  <c r="S64" i="1"/>
  <c r="K64" i="1"/>
  <c r="AF64" i="1"/>
  <c r="AG64" i="1" s="1"/>
  <c r="AB64" i="1"/>
  <c r="T64" i="1"/>
  <c r="P64" i="1"/>
  <c r="L64" i="1"/>
  <c r="C64" i="1"/>
  <c r="Q64" i="1"/>
  <c r="Y64" i="1"/>
  <c r="AF77" i="1"/>
  <c r="AG77" i="1" s="1"/>
  <c r="AB77" i="1"/>
  <c r="T77" i="1"/>
  <c r="P77" i="1"/>
  <c r="L77" i="1"/>
  <c r="C77" i="1"/>
  <c r="V77" i="1"/>
  <c r="Q77" i="1"/>
  <c r="K77" i="1"/>
  <c r="AE77" i="1"/>
  <c r="Z77" i="1"/>
  <c r="AA77" i="1" s="1"/>
  <c r="AH77" i="1"/>
  <c r="AC77" i="1"/>
  <c r="AD77" i="1" s="1"/>
  <c r="W77" i="1"/>
  <c r="Y77" i="1"/>
  <c r="AC86" i="1"/>
  <c r="AD86" i="1" s="1"/>
  <c r="Y86" i="1"/>
  <c r="Q86" i="1"/>
  <c r="AF86" i="1"/>
  <c r="AG86" i="1" s="1"/>
  <c r="AB86" i="1"/>
  <c r="T86" i="1"/>
  <c r="U86" i="1" s="1"/>
  <c r="P86" i="1"/>
  <c r="L86" i="1"/>
  <c r="C86" i="1"/>
  <c r="AH86" i="1"/>
  <c r="Z86" i="1"/>
  <c r="AA86" i="1" s="1"/>
  <c r="V86" i="1"/>
  <c r="AE86" i="1"/>
  <c r="K86" i="1"/>
  <c r="AI86" i="1"/>
  <c r="AJ86" i="1" s="1"/>
  <c r="S86" i="1"/>
  <c r="AI88" i="1"/>
  <c r="AJ88" i="1" s="1"/>
  <c r="AE88" i="1"/>
  <c r="W88" i="1"/>
  <c r="S88" i="1"/>
  <c r="K88" i="1"/>
  <c r="AH88" i="1"/>
  <c r="Z88" i="1"/>
  <c r="AA88" i="1" s="1"/>
  <c r="V88" i="1"/>
  <c r="AF88" i="1"/>
  <c r="AG88" i="1" s="1"/>
  <c r="AB88" i="1"/>
  <c r="T88" i="1"/>
  <c r="U88" i="1" s="1"/>
  <c r="P88" i="1"/>
  <c r="L88" i="1"/>
  <c r="M88" i="1" s="1"/>
  <c r="C88" i="1"/>
  <c r="AC88" i="1"/>
  <c r="AD88" i="1" s="1"/>
  <c r="Y88" i="1"/>
  <c r="Q88" i="1"/>
  <c r="K67" i="1"/>
  <c r="S67" i="1"/>
  <c r="W67" i="1"/>
  <c r="AE67" i="1"/>
  <c r="AI67" i="1"/>
  <c r="AJ67" i="1" s="1"/>
  <c r="K71" i="1"/>
  <c r="S71" i="1"/>
  <c r="W71" i="1"/>
  <c r="AE71" i="1"/>
  <c r="AI71" i="1"/>
  <c r="AJ71" i="1" s="1"/>
  <c r="AC74" i="1"/>
  <c r="AD74" i="1" s="1"/>
  <c r="Y74" i="1"/>
  <c r="Q74" i="1"/>
  <c r="T74" i="1"/>
  <c r="Z74" i="1"/>
  <c r="AA74" i="1" s="1"/>
  <c r="AE74" i="1"/>
  <c r="AH75" i="1"/>
  <c r="Z75" i="1"/>
  <c r="AA75" i="1" s="1"/>
  <c r="V75" i="1"/>
  <c r="S75" i="1"/>
  <c r="AC75" i="1"/>
  <c r="AD75" i="1" s="1"/>
  <c r="AI75" i="1"/>
  <c r="AJ75" i="1" s="1"/>
  <c r="L78" i="1"/>
  <c r="T78" i="1"/>
  <c r="AH79" i="1"/>
  <c r="Z79" i="1"/>
  <c r="AA79" i="1" s="1"/>
  <c r="V79" i="1"/>
  <c r="AI79" i="1"/>
  <c r="AJ79" i="1" s="1"/>
  <c r="AE79" i="1"/>
  <c r="W79" i="1"/>
  <c r="S79" i="1"/>
  <c r="K79" i="1"/>
  <c r="P79" i="1"/>
  <c r="AF79" i="1"/>
  <c r="AG79" i="1" s="1"/>
  <c r="AF90" i="1"/>
  <c r="AG90" i="1" s="1"/>
  <c r="AB90" i="1"/>
  <c r="T90" i="1"/>
  <c r="U90" i="1" s="1"/>
  <c r="P90" i="1"/>
  <c r="L90" i="1"/>
  <c r="M90" i="1" s="1"/>
  <c r="C90" i="1"/>
  <c r="AI90" i="1"/>
  <c r="AJ90" i="1" s="1"/>
  <c r="AE90" i="1"/>
  <c r="W90" i="1"/>
  <c r="S90" i="1"/>
  <c r="K90" i="1"/>
  <c r="AH90" i="1"/>
  <c r="Z90" i="1"/>
  <c r="AA90" i="1" s="1"/>
  <c r="V90" i="1"/>
  <c r="AC90" i="1"/>
  <c r="AD90" i="1" s="1"/>
  <c r="Y90" i="1"/>
  <c r="Q90" i="1"/>
  <c r="Q67" i="1"/>
  <c r="Y67" i="1"/>
  <c r="AC67" i="1"/>
  <c r="AD67" i="1" s="1"/>
  <c r="Q71" i="1"/>
  <c r="Y71" i="1"/>
  <c r="AC71" i="1"/>
  <c r="AD71" i="1" s="1"/>
  <c r="AC78" i="1"/>
  <c r="AD78" i="1" s="1"/>
  <c r="Y78" i="1"/>
  <c r="Q78" i="1"/>
  <c r="AH78" i="1"/>
  <c r="Z78" i="1"/>
  <c r="AA78" i="1" s="1"/>
  <c r="V78" i="1"/>
  <c r="P78" i="1"/>
  <c r="AF78" i="1"/>
  <c r="AG78" i="1" s="1"/>
  <c r="AC82" i="1"/>
  <c r="AD82" i="1" s="1"/>
  <c r="Y82" i="1"/>
  <c r="Q82" i="1"/>
  <c r="AF82" i="1"/>
  <c r="AG82" i="1" s="1"/>
  <c r="AB82" i="1"/>
  <c r="T82" i="1"/>
  <c r="P82" i="1"/>
  <c r="L82" i="1"/>
  <c r="C82" i="1"/>
  <c r="AH82" i="1"/>
  <c r="Z82" i="1"/>
  <c r="AA82" i="1" s="1"/>
  <c r="V82" i="1"/>
  <c r="W82" i="1"/>
  <c r="AI84" i="1"/>
  <c r="AJ84" i="1" s="1"/>
  <c r="AE84" i="1"/>
  <c r="W84" i="1"/>
  <c r="S84" i="1"/>
  <c r="K84" i="1"/>
  <c r="AH84" i="1"/>
  <c r="Z84" i="1"/>
  <c r="AA84" i="1" s="1"/>
  <c r="V84" i="1"/>
  <c r="AF84" i="1"/>
  <c r="AG84" i="1" s="1"/>
  <c r="AB84" i="1"/>
  <c r="T84" i="1"/>
  <c r="P84" i="1"/>
  <c r="L84" i="1"/>
  <c r="C84" i="1"/>
  <c r="AF85" i="1"/>
  <c r="AG85" i="1" s="1"/>
  <c r="AB85" i="1"/>
  <c r="T85" i="1"/>
  <c r="U85" i="1" s="1"/>
  <c r="P85" i="1"/>
  <c r="L85" i="1"/>
  <c r="C85" i="1"/>
  <c r="AI85" i="1"/>
  <c r="AJ85" i="1" s="1"/>
  <c r="AE85" i="1"/>
  <c r="W85" i="1"/>
  <c r="S85" i="1"/>
  <c r="K85" i="1"/>
  <c r="AC85" i="1"/>
  <c r="AD85" i="1" s="1"/>
  <c r="Y85" i="1"/>
  <c r="Q85" i="1"/>
  <c r="Z85" i="1"/>
  <c r="AA85" i="1" s="1"/>
  <c r="V67" i="1"/>
  <c r="Z67" i="1"/>
  <c r="V71" i="1"/>
  <c r="Z71" i="1"/>
  <c r="AA71" i="1" s="1"/>
  <c r="C74" i="1"/>
  <c r="S74" i="1"/>
  <c r="AI74" i="1"/>
  <c r="AJ74" i="1" s="1"/>
  <c r="C75" i="1"/>
  <c r="L75" i="1"/>
  <c r="Q75" i="1"/>
  <c r="W75" i="1"/>
  <c r="AB75" i="1"/>
  <c r="K78" i="1"/>
  <c r="S78" i="1"/>
  <c r="AI78" i="1"/>
  <c r="AJ78" i="1" s="1"/>
  <c r="C79" i="1"/>
  <c r="AC79" i="1"/>
  <c r="AD79" i="1" s="1"/>
  <c r="AI80" i="1"/>
  <c r="AJ80" i="1" s="1"/>
  <c r="AE80" i="1"/>
  <c r="W80" i="1"/>
  <c r="S80" i="1"/>
  <c r="K80" i="1"/>
  <c r="AH80" i="1"/>
  <c r="Z80" i="1"/>
  <c r="AA80" i="1" s="1"/>
  <c r="V80" i="1"/>
  <c r="AF80" i="1"/>
  <c r="AG80" i="1" s="1"/>
  <c r="AB80" i="1"/>
  <c r="T80" i="1"/>
  <c r="P80" i="1"/>
  <c r="L80" i="1"/>
  <c r="C80" i="1"/>
  <c r="AF81" i="1"/>
  <c r="AG81" i="1" s="1"/>
  <c r="AB81" i="1"/>
  <c r="T81" i="1"/>
  <c r="P81" i="1"/>
  <c r="L81" i="1"/>
  <c r="C81" i="1"/>
  <c r="AI81" i="1"/>
  <c r="AJ81" i="1" s="1"/>
  <c r="AE81" i="1"/>
  <c r="W81" i="1"/>
  <c r="S81" i="1"/>
  <c r="K81" i="1"/>
  <c r="AC81" i="1"/>
  <c r="AD81" i="1" s="1"/>
  <c r="Y81" i="1"/>
  <c r="Q81" i="1"/>
  <c r="Z81" i="1"/>
  <c r="AA81" i="1" s="1"/>
  <c r="K82" i="1"/>
  <c r="Y84" i="1"/>
  <c r="K83" i="1"/>
  <c r="S83" i="1"/>
  <c r="W83" i="1"/>
  <c r="AE83" i="1"/>
  <c r="AI83" i="1"/>
  <c r="AJ83" i="1" s="1"/>
  <c r="K87" i="1"/>
  <c r="S87" i="1"/>
  <c r="W87" i="1"/>
  <c r="AE87" i="1"/>
  <c r="AI87" i="1"/>
  <c r="AJ87" i="1" s="1"/>
  <c r="P89" i="1"/>
  <c r="Q83" i="1"/>
  <c r="Y83" i="1"/>
  <c r="AC83" i="1"/>
  <c r="AD83" i="1" s="1"/>
  <c r="Q87" i="1"/>
  <c r="Y87" i="1"/>
  <c r="AC87" i="1"/>
  <c r="AD87" i="1" s="1"/>
  <c r="AI89" i="1"/>
  <c r="AJ89" i="1" s="1"/>
  <c r="AE89" i="1"/>
  <c r="W89" i="1"/>
  <c r="S89" i="1"/>
  <c r="K89" i="1"/>
  <c r="AH89" i="1"/>
  <c r="Z89" i="1"/>
  <c r="AA89" i="1" s="1"/>
  <c r="V89" i="1"/>
  <c r="AC89" i="1"/>
  <c r="AD89" i="1" s="1"/>
  <c r="Y89" i="1"/>
  <c r="Q89" i="1"/>
  <c r="V83" i="1"/>
  <c r="Z83" i="1"/>
  <c r="AA83" i="1" s="1"/>
  <c r="V87" i="1"/>
  <c r="Z87" i="1"/>
  <c r="AA87" i="1" s="1"/>
  <c r="L89" i="1"/>
  <c r="M89" i="1" s="1"/>
  <c r="AB89" i="1"/>
  <c r="D6" i="3" l="1"/>
  <c r="AJ6" i="1"/>
  <c r="AJ7" i="1" s="1"/>
  <c r="AA6" i="1"/>
  <c r="AG6" i="1"/>
  <c r="AG7" i="1" s="1"/>
  <c r="AD6" i="1"/>
  <c r="AD7" i="1" s="1"/>
  <c r="AD8" i="1" s="1"/>
  <c r="D5" i="2"/>
  <c r="R6" i="1"/>
  <c r="R7" i="1" s="1"/>
  <c r="AJ42" i="1"/>
  <c r="U6" i="1"/>
  <c r="M6" i="1"/>
  <c r="M7" i="1" s="1"/>
  <c r="M8" i="1" s="1"/>
  <c r="AJ26" i="1"/>
  <c r="X6" i="1"/>
  <c r="AJ8" i="1" l="1"/>
  <c r="AA7" i="1"/>
  <c r="AG8" i="1"/>
  <c r="AJ22" i="1"/>
  <c r="AJ54" i="1" s="1"/>
  <c r="AD9" i="1"/>
  <c r="AJ44" i="1"/>
  <c r="U7" i="1"/>
  <c r="AG42" i="1"/>
  <c r="AG40" i="1"/>
  <c r="M9" i="1"/>
  <c r="R8" i="1"/>
  <c r="X7" i="1"/>
  <c r="AJ9" i="1" l="1"/>
  <c r="AG9" i="1"/>
  <c r="AA8" i="1"/>
  <c r="AD10" i="1"/>
  <c r="U8" i="1"/>
  <c r="U9" i="1" s="1"/>
  <c r="AG44" i="1"/>
  <c r="R9" i="1"/>
  <c r="M10" i="1"/>
  <c r="X8" i="1"/>
  <c r="U10" i="1" l="1"/>
  <c r="U11" i="1" s="1"/>
  <c r="AJ10" i="1"/>
  <c r="AG10" i="1"/>
  <c r="AA9" i="1"/>
  <c r="AD11" i="1"/>
  <c r="R10" i="1"/>
  <c r="M11" i="1"/>
  <c r="M12" i="1" s="1"/>
  <c r="M13" i="1" s="1"/>
  <c r="X9" i="1"/>
  <c r="U12" i="1" l="1"/>
  <c r="U13" i="1" s="1"/>
  <c r="U14" i="1" s="1"/>
  <c r="U15" i="1" s="1"/>
  <c r="U16" i="1" s="1"/>
  <c r="AJ11" i="1"/>
  <c r="AJ12" i="1" s="1"/>
  <c r="AG11" i="1"/>
  <c r="AD12" i="1"/>
  <c r="AA10" i="1"/>
  <c r="X10" i="1"/>
  <c r="X11" i="1" s="1"/>
  <c r="X12" i="1" s="1"/>
  <c r="M14" i="1"/>
  <c r="R11" i="1"/>
  <c r="R12" i="1" s="1"/>
  <c r="AJ13" i="1" l="1"/>
  <c r="AG12" i="1"/>
  <c r="AJ17" i="1"/>
  <c r="AD13" i="1"/>
  <c r="AA11" i="1"/>
  <c r="U17" i="1"/>
  <c r="M15" i="1"/>
  <c r="R13" i="1"/>
  <c r="X13" i="1"/>
  <c r="AD14" i="1" l="1"/>
  <c r="AD15" i="1" s="1"/>
  <c r="AD16" i="1" s="1"/>
  <c r="AG13" i="1"/>
  <c r="AJ14" i="1"/>
  <c r="AG15" i="1"/>
  <c r="AA12" i="1"/>
  <c r="U18" i="1"/>
  <c r="U19" i="1" s="1"/>
  <c r="M16" i="1"/>
  <c r="X14" i="1"/>
  <c r="X15" i="1" s="1"/>
  <c r="R14" i="1"/>
  <c r="AG14" i="1" l="1"/>
  <c r="AJ15" i="1"/>
  <c r="AJ40" i="1"/>
  <c r="AA13" i="1"/>
  <c r="AD17" i="1"/>
  <c r="U20" i="1"/>
  <c r="M17" i="1"/>
  <c r="X16" i="1"/>
  <c r="R15" i="1"/>
  <c r="AG16" i="1" l="1"/>
  <c r="AJ16" i="1"/>
  <c r="AA14" i="1"/>
  <c r="AD18" i="1"/>
  <c r="U21" i="1"/>
  <c r="M18" i="1"/>
  <c r="X17" i="1"/>
  <c r="X18" i="1" s="1"/>
  <c r="R16" i="1"/>
  <c r="AG17" i="1" l="1"/>
  <c r="AJ18" i="1"/>
  <c r="AG21" i="1"/>
  <c r="AD19" i="1"/>
  <c r="AA15" i="1"/>
  <c r="U22" i="1"/>
  <c r="M19" i="1"/>
  <c r="M20" i="1" s="1"/>
  <c r="M21" i="1" s="1"/>
  <c r="X19" i="1"/>
  <c r="R17" i="1"/>
  <c r="R18" i="1" s="1"/>
  <c r="R19" i="1" s="1"/>
  <c r="R20" i="1" s="1"/>
  <c r="R21" i="1" s="1"/>
  <c r="AJ24" i="1" l="1"/>
  <c r="AJ27" i="1" s="1"/>
  <c r="AG18" i="1"/>
  <c r="AJ56" i="1"/>
  <c r="AD20" i="1"/>
  <c r="AG22" i="1"/>
  <c r="AA16" i="1"/>
  <c r="U23" i="1"/>
  <c r="M22" i="1"/>
  <c r="X20" i="1"/>
  <c r="R22" i="1"/>
  <c r="R23" i="1" s="1"/>
  <c r="R24" i="1" s="1"/>
  <c r="R25" i="1" s="1"/>
  <c r="AD21" i="1" l="1"/>
  <c r="AD22" i="1" s="1"/>
  <c r="AD23" i="1" s="1"/>
  <c r="AD24" i="1" s="1"/>
  <c r="AD25" i="1" s="1"/>
  <c r="AD26" i="1" s="1"/>
  <c r="AD27" i="1" s="1"/>
  <c r="AD28" i="1" s="1"/>
  <c r="AD29" i="1" s="1"/>
  <c r="AD30" i="1" s="1"/>
  <c r="AJ39" i="1"/>
  <c r="AJ28" i="1"/>
  <c r="AG19" i="1"/>
  <c r="AD31" i="1"/>
  <c r="AG23" i="1"/>
  <c r="AA17" i="1"/>
  <c r="U24" i="1"/>
  <c r="X21" i="1"/>
  <c r="M23" i="1"/>
  <c r="R26" i="1"/>
  <c r="R27" i="1" s="1"/>
  <c r="AJ36" i="1" l="1"/>
  <c r="AJ49" i="1"/>
  <c r="AJ50" i="1" s="1"/>
  <c r="R28" i="1"/>
  <c r="R29" i="1" s="1"/>
  <c r="AG20" i="1"/>
  <c r="AG24" i="1"/>
  <c r="AD32" i="1"/>
  <c r="AG43" i="1"/>
  <c r="AG25" i="1"/>
  <c r="AA18" i="1"/>
  <c r="U25" i="1"/>
  <c r="U26" i="1" s="1"/>
  <c r="U27" i="1" s="1"/>
  <c r="U28" i="1" s="1"/>
  <c r="X22" i="1"/>
  <c r="X23" i="1" s="1"/>
  <c r="M24" i="1"/>
  <c r="AX34" i="1" l="1"/>
  <c r="AW17" i="1"/>
  <c r="AW5" i="1"/>
  <c r="AW73" i="1"/>
  <c r="AX8" i="1"/>
  <c r="AX9" i="1"/>
  <c r="AW36" i="1"/>
  <c r="AX7" i="1"/>
  <c r="AW90" i="1"/>
  <c r="AW29" i="1"/>
  <c r="AX80" i="1"/>
  <c r="AW58" i="1"/>
  <c r="AX69" i="1"/>
  <c r="AX19" i="1"/>
  <c r="AW9" i="1"/>
  <c r="AW8" i="1"/>
  <c r="AW16" i="1"/>
  <c r="AW6" i="1"/>
  <c r="AW80" i="1"/>
  <c r="AW85" i="1"/>
  <c r="AX73" i="1"/>
  <c r="AW86" i="1"/>
  <c r="AX61" i="1"/>
  <c r="AX86" i="1"/>
  <c r="AX5" i="1"/>
  <c r="AW35" i="1"/>
  <c r="AX88" i="1"/>
  <c r="AW34" i="1"/>
  <c r="AW71" i="1"/>
  <c r="AX20" i="1"/>
  <c r="AX30" i="1"/>
  <c r="AW63" i="1"/>
  <c r="AW22" i="1"/>
  <c r="AX79" i="1"/>
  <c r="AW76" i="1"/>
  <c r="AW43" i="1"/>
  <c r="AW45" i="1"/>
  <c r="AX68" i="1"/>
  <c r="AW48" i="1"/>
  <c r="AX27" i="1"/>
  <c r="AX16" i="1"/>
  <c r="AX37" i="1"/>
  <c r="AX77" i="1"/>
  <c r="AX26" i="1"/>
  <c r="AX46" i="1"/>
  <c r="AW26" i="1"/>
  <c r="AX29" i="1"/>
  <c r="AW60" i="1"/>
  <c r="AX24" i="1"/>
  <c r="AX47" i="1"/>
  <c r="AX60" i="1"/>
  <c r="AW65" i="1"/>
  <c r="AW23" i="1"/>
  <c r="AX17" i="1"/>
  <c r="AW11" i="1"/>
  <c r="AW64" i="1"/>
  <c r="AW74" i="1"/>
  <c r="AX58" i="1"/>
  <c r="AX51" i="1"/>
  <c r="AX43" i="1"/>
  <c r="AX75" i="1"/>
  <c r="AW67" i="1"/>
  <c r="AX83" i="1"/>
  <c r="AW32" i="1"/>
  <c r="AX87" i="1"/>
  <c r="AX11" i="1"/>
  <c r="AW49" i="1"/>
  <c r="AX12" i="1"/>
  <c r="AX57" i="1"/>
  <c r="AX49" i="1"/>
  <c r="AW14" i="1"/>
  <c r="AX56" i="1"/>
  <c r="AX52" i="1"/>
  <c r="AW7" i="1"/>
  <c r="AW83" i="1"/>
  <c r="AX31" i="1"/>
  <c r="AX82" i="1"/>
  <c r="AX70" i="1"/>
  <c r="AW89" i="1"/>
  <c r="AW54" i="1"/>
  <c r="AW31" i="1"/>
  <c r="AW84" i="1"/>
  <c r="AX90" i="1"/>
  <c r="AX40" i="1"/>
  <c r="AW24" i="1"/>
  <c r="AW19" i="1"/>
  <c r="AW47" i="1"/>
  <c r="AX32" i="1"/>
  <c r="AX23" i="1"/>
  <c r="AW50" i="1"/>
  <c r="AX44" i="1"/>
  <c r="AX67" i="1"/>
  <c r="AW70" i="1"/>
  <c r="AX78" i="1"/>
  <c r="AX63" i="1"/>
  <c r="AW68" i="1"/>
  <c r="AX10" i="1"/>
  <c r="AW79" i="1"/>
  <c r="AX81" i="1"/>
  <c r="AW77" i="1"/>
  <c r="AX76" i="1"/>
  <c r="AW40" i="1"/>
  <c r="AW37" i="1"/>
  <c r="AW53" i="1"/>
  <c r="AX53" i="1"/>
  <c r="AX72" i="1"/>
  <c r="AX50" i="1"/>
  <c r="AW39" i="1"/>
  <c r="AW42" i="1"/>
  <c r="AW38" i="1"/>
  <c r="AX22" i="1"/>
  <c r="AX55" i="1"/>
  <c r="AW44" i="1"/>
  <c r="AX59" i="1"/>
  <c r="AW41" i="1"/>
  <c r="AW10" i="1"/>
  <c r="AX21" i="1"/>
  <c r="AX45" i="1"/>
  <c r="AX85" i="1"/>
  <c r="AW72" i="1"/>
  <c r="AW51" i="1"/>
  <c r="AW61" i="1"/>
  <c r="AX39" i="1"/>
  <c r="AX65" i="1"/>
  <c r="AX84" i="1"/>
  <c r="AW18" i="1"/>
  <c r="AX66" i="1"/>
  <c r="AW46" i="1"/>
  <c r="AW52" i="1"/>
  <c r="AW30" i="1"/>
  <c r="AX15" i="1"/>
  <c r="AX62" i="1"/>
  <c r="AW13" i="1"/>
  <c r="AW33" i="1"/>
  <c r="AX6" i="1"/>
  <c r="AW57" i="1"/>
  <c r="AX41" i="1"/>
  <c r="AX54" i="1"/>
  <c r="AW88" i="1"/>
  <c r="AW56" i="1"/>
  <c r="AX71" i="1"/>
  <c r="AX25" i="1"/>
  <c r="AW66" i="1"/>
  <c r="AW12" i="1"/>
  <c r="AX13" i="1"/>
  <c r="AX38" i="1"/>
  <c r="AW28" i="1"/>
  <c r="AW55" i="1"/>
  <c r="AW75" i="1"/>
  <c r="AX14" i="1"/>
  <c r="AW27" i="1"/>
  <c r="AW81" i="1"/>
  <c r="AW21" i="1"/>
  <c r="AX36" i="1"/>
  <c r="AW69" i="1"/>
  <c r="AX35" i="1"/>
  <c r="AW87" i="1"/>
  <c r="AX48" i="1"/>
  <c r="AW15" i="1"/>
  <c r="AX64" i="1"/>
  <c r="AW20" i="1"/>
  <c r="AW25" i="1"/>
  <c r="AW78" i="1"/>
  <c r="AX42" i="1"/>
  <c r="AW62" i="1"/>
  <c r="AX18" i="1"/>
  <c r="AX89" i="1"/>
  <c r="AX28" i="1"/>
  <c r="AX74" i="1"/>
  <c r="AW59" i="1"/>
  <c r="AX33" i="1"/>
  <c r="AW82" i="1"/>
  <c r="AD33" i="1"/>
  <c r="AA19" i="1"/>
  <c r="AG26" i="1"/>
  <c r="AD34" i="1"/>
  <c r="AA20" i="1"/>
  <c r="M25" i="1"/>
  <c r="X24" i="1"/>
  <c r="R30" i="1"/>
  <c r="U29" i="1"/>
  <c r="AW2" i="1" l="1"/>
  <c r="AG27" i="1"/>
  <c r="AD35" i="1"/>
  <c r="AA21" i="1"/>
  <c r="AA22" i="1" s="1"/>
  <c r="U30" i="1"/>
  <c r="M26" i="1"/>
  <c r="R31" i="1"/>
  <c r="X25" i="1"/>
  <c r="AG28" i="1" l="1"/>
  <c r="AA23" i="1"/>
  <c r="AD36" i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M27" i="1"/>
  <c r="M28" i="1" s="1"/>
  <c r="R32" i="1"/>
  <c r="X26" i="1"/>
  <c r="AA24" i="1" l="1"/>
  <c r="AG29" i="1"/>
  <c r="AG30" i="1" s="1"/>
  <c r="AD37" i="1"/>
  <c r="U46" i="1"/>
  <c r="U47" i="1" s="1"/>
  <c r="U48" i="1" s="1"/>
  <c r="U49" i="1" s="1"/>
  <c r="U50" i="1" s="1"/>
  <c r="U51" i="1" s="1"/>
  <c r="U52" i="1" s="1"/>
  <c r="U53" i="1" s="1"/>
  <c r="U54" i="1" s="1"/>
  <c r="U55" i="1" s="1"/>
  <c r="M29" i="1"/>
  <c r="M30" i="1" s="1"/>
  <c r="X27" i="1"/>
  <c r="R33" i="1"/>
  <c r="R34" i="1" s="1"/>
  <c r="AA25" i="1" l="1"/>
  <c r="AG31" i="1"/>
  <c r="AD38" i="1"/>
  <c r="U56" i="1"/>
  <c r="X28" i="1"/>
  <c r="R35" i="1"/>
  <c r="R36" i="1" s="1"/>
  <c r="M31" i="1"/>
  <c r="AA26" i="1" l="1"/>
  <c r="AG34" i="1"/>
  <c r="AG36" i="1" s="1"/>
  <c r="AD39" i="1"/>
  <c r="U57" i="1"/>
  <c r="X29" i="1"/>
  <c r="M32" i="1"/>
  <c r="R37" i="1"/>
  <c r="AA27" i="1" l="1"/>
  <c r="AG39" i="1"/>
  <c r="AG49" i="1" s="1"/>
  <c r="AG50" i="1" s="1"/>
  <c r="AD40" i="1"/>
  <c r="U58" i="1"/>
  <c r="M33" i="1"/>
  <c r="M34" i="1" s="1"/>
  <c r="X30" i="1"/>
  <c r="R38" i="1"/>
  <c r="AA28" i="1" l="1"/>
  <c r="AG54" i="1"/>
  <c r="AD41" i="1"/>
  <c r="U59" i="1"/>
  <c r="X31" i="1"/>
  <c r="M35" i="1"/>
  <c r="R39" i="1"/>
  <c r="AG56" i="1" l="1"/>
  <c r="AA29" i="1"/>
  <c r="AD42" i="1"/>
  <c r="U60" i="1"/>
  <c r="M36" i="1"/>
  <c r="M37" i="1" s="1"/>
  <c r="X32" i="1"/>
  <c r="R40" i="1"/>
  <c r="AU5" i="1" l="1"/>
  <c r="AV5" i="1"/>
  <c r="AU6" i="1"/>
  <c r="AV6" i="1"/>
  <c r="AV7" i="1"/>
  <c r="AU7" i="1"/>
  <c r="AU46" i="1"/>
  <c r="AU8" i="1"/>
  <c r="AV8" i="1"/>
  <c r="AV10" i="1"/>
  <c r="AU10" i="1"/>
  <c r="AU9" i="1"/>
  <c r="AV9" i="1"/>
  <c r="AV37" i="1"/>
  <c r="AV83" i="1"/>
  <c r="AV70" i="1"/>
  <c r="AV78" i="1"/>
  <c r="AV16" i="1"/>
  <c r="AU11" i="1"/>
  <c r="AV11" i="1"/>
  <c r="AV14" i="1"/>
  <c r="AU12" i="1"/>
  <c r="AU19" i="1"/>
  <c r="AV23" i="1"/>
  <c r="AU15" i="1"/>
  <c r="AU48" i="1"/>
  <c r="AU52" i="1"/>
  <c r="AV56" i="1"/>
  <c r="AU13" i="1"/>
  <c r="AV28" i="1"/>
  <c r="AV19" i="1"/>
  <c r="AV66" i="1"/>
  <c r="AU28" i="1"/>
  <c r="AU14" i="1"/>
  <c r="AV81" i="1"/>
  <c r="AV12" i="1"/>
  <c r="AU16" i="1"/>
  <c r="AV15" i="1"/>
  <c r="AU18" i="1"/>
  <c r="AV13" i="1"/>
  <c r="AV18" i="1"/>
  <c r="AU17" i="1"/>
  <c r="AU55" i="1"/>
  <c r="AV17" i="1"/>
  <c r="AV57" i="1"/>
  <c r="AU22" i="1"/>
  <c r="AV31" i="1"/>
  <c r="AU87" i="1"/>
  <c r="AU21" i="1"/>
  <c r="AU66" i="1"/>
  <c r="AU29" i="1"/>
  <c r="AV48" i="1"/>
  <c r="AV89" i="1"/>
  <c r="AU53" i="1"/>
  <c r="AU43" i="1"/>
  <c r="AU36" i="1"/>
  <c r="AV46" i="1"/>
  <c r="AV67" i="1"/>
  <c r="AU88" i="1"/>
  <c r="AV42" i="1"/>
  <c r="AV68" i="1"/>
  <c r="AV63" i="1"/>
  <c r="AV34" i="1"/>
  <c r="AV65" i="1"/>
  <c r="AV61" i="1"/>
  <c r="AV62" i="1"/>
  <c r="AU77" i="1"/>
  <c r="AV72" i="1"/>
  <c r="AV21" i="1"/>
  <c r="AU72" i="1"/>
  <c r="AU59" i="1"/>
  <c r="AU34" i="1"/>
  <c r="AU62" i="1"/>
  <c r="AU27" i="1"/>
  <c r="AV86" i="1"/>
  <c r="AU49" i="1"/>
  <c r="AU31" i="1"/>
  <c r="AU65" i="1"/>
  <c r="AU39" i="1"/>
  <c r="AU80" i="1"/>
  <c r="AU54" i="1"/>
  <c r="AV74" i="1"/>
  <c r="AV50" i="1"/>
  <c r="AU37" i="1"/>
  <c r="AV30" i="1"/>
  <c r="AV79" i="1"/>
  <c r="AU32" i="1"/>
  <c r="AU86" i="1"/>
  <c r="AV35" i="1"/>
  <c r="AV87" i="1"/>
  <c r="AV36" i="1"/>
  <c r="AU67" i="1"/>
  <c r="AV76" i="1"/>
  <c r="AU45" i="1"/>
  <c r="AV41" i="1"/>
  <c r="AU24" i="1"/>
  <c r="AV58" i="1"/>
  <c r="AU69" i="1"/>
  <c r="AU23" i="1"/>
  <c r="AV43" i="1"/>
  <c r="AV54" i="1"/>
  <c r="AU26" i="1"/>
  <c r="AU82" i="1"/>
  <c r="AV40" i="1"/>
  <c r="AV52" i="1"/>
  <c r="AV69" i="1"/>
  <c r="AV90" i="1"/>
  <c r="AU57" i="1"/>
  <c r="AU76" i="1"/>
  <c r="AU56" i="1"/>
  <c r="AV71" i="1"/>
  <c r="AV24" i="1"/>
  <c r="AV45" i="1"/>
  <c r="AV33" i="1"/>
  <c r="AU89" i="1"/>
  <c r="AU41" i="1"/>
  <c r="AU33" i="1"/>
  <c r="AV27" i="1"/>
  <c r="AV51" i="1"/>
  <c r="AU30" i="1"/>
  <c r="AV82" i="1"/>
  <c r="AV47" i="1"/>
  <c r="AV77" i="1"/>
  <c r="AV88" i="1"/>
  <c r="AU42" i="1"/>
  <c r="AV60" i="1"/>
  <c r="AV26" i="1"/>
  <c r="AV55" i="1"/>
  <c r="AV75" i="1"/>
  <c r="AU20" i="1"/>
  <c r="AU38" i="1"/>
  <c r="AU90" i="1"/>
  <c r="AV29" i="1"/>
  <c r="AV64" i="1"/>
  <c r="AU60" i="1"/>
  <c r="AU51" i="1"/>
  <c r="AU61" i="1"/>
  <c r="AV25" i="1"/>
  <c r="AV22" i="1"/>
  <c r="AU70" i="1"/>
  <c r="AV73" i="1"/>
  <c r="AV53" i="1"/>
  <c r="AU79" i="1"/>
  <c r="AA30" i="1"/>
  <c r="AU71" i="1"/>
  <c r="AV44" i="1"/>
  <c r="AU73" i="1"/>
  <c r="AU64" i="1"/>
  <c r="AU74" i="1"/>
  <c r="AU85" i="1"/>
  <c r="AU84" i="1"/>
  <c r="AU44" i="1"/>
  <c r="AU47" i="1"/>
  <c r="AU35" i="1"/>
  <c r="AV32" i="1"/>
  <c r="AU58" i="1"/>
  <c r="AU50" i="1"/>
  <c r="AU75" i="1"/>
  <c r="AU25" i="1"/>
  <c r="AU68" i="1"/>
  <c r="AV49" i="1"/>
  <c r="AV20" i="1"/>
  <c r="AV85" i="1"/>
  <c r="AU78" i="1"/>
  <c r="AV84" i="1"/>
  <c r="AU40" i="1"/>
  <c r="AU83" i="1"/>
  <c r="AV59" i="1"/>
  <c r="AV39" i="1"/>
  <c r="AV38" i="1"/>
  <c r="AV80" i="1"/>
  <c r="AU81" i="1"/>
  <c r="AU63" i="1"/>
  <c r="AD43" i="1"/>
  <c r="U61" i="1"/>
  <c r="M38" i="1"/>
  <c r="M39" i="1" s="1"/>
  <c r="X33" i="1"/>
  <c r="R41" i="1"/>
  <c r="AA31" i="1" l="1"/>
  <c r="AU2" i="1"/>
  <c r="AD44" i="1"/>
  <c r="AA47" i="1"/>
  <c r="U62" i="1"/>
  <c r="X34" i="1"/>
  <c r="M40" i="1"/>
  <c r="R42" i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AA32" i="1" l="1"/>
  <c r="AD45" i="1"/>
  <c r="U63" i="1"/>
  <c r="M41" i="1"/>
  <c r="X35" i="1"/>
  <c r="R58" i="1"/>
  <c r="AA33" i="1" l="1"/>
  <c r="AA34" i="1"/>
  <c r="AA35" i="1" s="1"/>
  <c r="AD46" i="1"/>
  <c r="U64" i="1"/>
  <c r="M42" i="1"/>
  <c r="M43" i="1" s="1"/>
  <c r="X36" i="1"/>
  <c r="R59" i="1"/>
  <c r="AA36" i="1" l="1"/>
  <c r="AD47" i="1"/>
  <c r="U65" i="1"/>
  <c r="X37" i="1"/>
  <c r="X38" i="1" s="1"/>
  <c r="R60" i="1"/>
  <c r="M44" i="1"/>
  <c r="AA37" i="1" l="1"/>
  <c r="AA38" i="1"/>
  <c r="AD48" i="1"/>
  <c r="AD49" i="1"/>
  <c r="U66" i="1"/>
  <c r="AA51" i="1"/>
  <c r="X39" i="1"/>
  <c r="X40" i="1" s="1"/>
  <c r="X41" i="1" s="1"/>
  <c r="R61" i="1"/>
  <c r="M45" i="1"/>
  <c r="AA39" i="1" l="1"/>
  <c r="AD50" i="1"/>
  <c r="U67" i="1"/>
  <c r="AA52" i="1"/>
  <c r="X42" i="1"/>
  <c r="R62" i="1"/>
  <c r="M46" i="1"/>
  <c r="AA40" i="1" l="1"/>
  <c r="AD51" i="1"/>
  <c r="U68" i="1"/>
  <c r="AA53" i="1"/>
  <c r="R63" i="1"/>
  <c r="X43" i="1"/>
  <c r="M47" i="1"/>
  <c r="AA41" i="1" l="1"/>
  <c r="AD52" i="1"/>
  <c r="U69" i="1"/>
  <c r="R64" i="1"/>
  <c r="X44" i="1"/>
  <c r="M48" i="1"/>
  <c r="M49" i="1" s="1"/>
  <c r="M50" i="1" s="1"/>
  <c r="M51" i="1" s="1"/>
  <c r="M52" i="1" s="1"/>
  <c r="M53" i="1" s="1"/>
  <c r="M54" i="1" s="1"/>
  <c r="M55" i="1" s="1"/>
  <c r="AA42" i="1" l="1"/>
  <c r="AD53" i="1"/>
  <c r="AD54" i="1"/>
  <c r="U70" i="1"/>
  <c r="AA55" i="1"/>
  <c r="R65" i="1"/>
  <c r="X45" i="1"/>
  <c r="M56" i="1"/>
  <c r="M57" i="1" s="1"/>
  <c r="M58" i="1" s="1"/>
  <c r="M59" i="1" s="1"/>
  <c r="M60" i="1" s="1"/>
  <c r="AA43" i="1" l="1"/>
  <c r="AD55" i="1"/>
  <c r="U71" i="1"/>
  <c r="X46" i="1"/>
  <c r="R66" i="1"/>
  <c r="M61" i="1"/>
  <c r="AA44" i="1" l="1"/>
  <c r="AD56" i="1"/>
  <c r="U72" i="1"/>
  <c r="U73" i="1" s="1"/>
  <c r="U74" i="1" s="1"/>
  <c r="U75" i="1" s="1"/>
  <c r="U76" i="1" s="1"/>
  <c r="U77" i="1" s="1"/>
  <c r="AA57" i="1"/>
  <c r="M62" i="1"/>
  <c r="R67" i="1"/>
  <c r="X47" i="1"/>
  <c r="AA45" i="1" l="1"/>
  <c r="AA54" i="1"/>
  <c r="AA56" i="1" s="1"/>
  <c r="AD57" i="1"/>
  <c r="U78" i="1"/>
  <c r="AA58" i="1"/>
  <c r="M63" i="1"/>
  <c r="X48" i="1"/>
  <c r="R68" i="1"/>
  <c r="AA48" i="1" l="1"/>
  <c r="AA46" i="1"/>
  <c r="AD58" i="1"/>
  <c r="U79" i="1"/>
  <c r="AA59" i="1"/>
  <c r="X49" i="1"/>
  <c r="M64" i="1"/>
  <c r="R69" i="1"/>
  <c r="AA49" i="1" l="1"/>
  <c r="AA50" i="1" s="1"/>
  <c r="AD60" i="1"/>
  <c r="AA60" i="1"/>
  <c r="U80" i="1"/>
  <c r="X50" i="1"/>
  <c r="M65" i="1"/>
  <c r="R70" i="1"/>
  <c r="AD61" i="1" l="1"/>
  <c r="AA61" i="1"/>
  <c r="U81" i="1"/>
  <c r="X51" i="1"/>
  <c r="M66" i="1"/>
  <c r="R71" i="1"/>
  <c r="AD64" i="1" l="1"/>
  <c r="U82" i="1"/>
  <c r="AA62" i="1"/>
  <c r="M67" i="1"/>
  <c r="X52" i="1"/>
  <c r="R72" i="1"/>
  <c r="AD66" i="1" l="1"/>
  <c r="U83" i="1"/>
  <c r="AA63" i="1"/>
  <c r="M68" i="1"/>
  <c r="X53" i="1"/>
  <c r="R73" i="1"/>
  <c r="R74" i="1" s="1"/>
  <c r="AT79" i="1" l="1"/>
  <c r="AT5" i="1"/>
  <c r="AS5" i="1"/>
  <c r="AS29" i="1"/>
  <c r="AS67" i="1"/>
  <c r="AS76" i="1"/>
  <c r="AS68" i="1"/>
  <c r="AT59" i="1"/>
  <c r="AS30" i="1"/>
  <c r="AS49" i="1"/>
  <c r="AS62" i="1"/>
  <c r="AT67" i="1"/>
  <c r="AT29" i="1"/>
  <c r="AT31" i="1"/>
  <c r="AS10" i="1"/>
  <c r="AT11" i="1"/>
  <c r="AS6" i="1"/>
  <c r="AT10" i="1"/>
  <c r="AT8" i="1"/>
  <c r="AS7" i="1"/>
  <c r="AS11" i="1"/>
  <c r="AT9" i="1"/>
  <c r="AT7" i="1"/>
  <c r="AT6" i="1"/>
  <c r="AS8" i="1"/>
  <c r="AS9" i="1"/>
  <c r="AT12" i="1"/>
  <c r="AS13" i="1"/>
  <c r="AS12" i="1"/>
  <c r="AT13" i="1"/>
  <c r="AS14" i="1"/>
  <c r="AT14" i="1"/>
  <c r="AS35" i="1"/>
  <c r="AS15" i="1"/>
  <c r="AT15" i="1"/>
  <c r="AT63" i="1"/>
  <c r="AS41" i="1"/>
  <c r="AT85" i="1"/>
  <c r="AT50" i="1"/>
  <c r="AT58" i="1"/>
  <c r="AT89" i="1"/>
  <c r="AS81" i="1"/>
  <c r="AT47" i="1"/>
  <c r="AT66" i="1"/>
  <c r="AT70" i="1"/>
  <c r="AT65" i="1"/>
  <c r="AS66" i="1"/>
  <c r="AT44" i="1"/>
  <c r="AT88" i="1"/>
  <c r="AT32" i="1"/>
  <c r="AT46" i="1"/>
  <c r="AS43" i="1"/>
  <c r="AS37" i="1"/>
  <c r="AT38" i="1"/>
  <c r="AT62" i="1"/>
  <c r="AT77" i="1"/>
  <c r="AS56" i="1"/>
  <c r="AS33" i="1"/>
  <c r="AT84" i="1"/>
  <c r="AT87" i="1"/>
  <c r="AS59" i="1"/>
  <c r="AT37" i="1"/>
  <c r="AT74" i="1"/>
  <c r="AS85" i="1"/>
  <c r="AT51" i="1"/>
  <c r="AS78" i="1"/>
  <c r="AS44" i="1"/>
  <c r="AT17" i="1"/>
  <c r="AS17" i="1"/>
  <c r="AS16" i="1"/>
  <c r="AT18" i="1"/>
  <c r="AT20" i="1"/>
  <c r="AT16" i="1"/>
  <c r="AS18" i="1"/>
  <c r="AS19" i="1"/>
  <c r="AS20" i="1"/>
  <c r="AS21" i="1"/>
  <c r="AS23" i="1"/>
  <c r="AT19" i="1"/>
  <c r="AT21" i="1"/>
  <c r="AS22" i="1"/>
  <c r="AT22" i="1"/>
  <c r="AS24" i="1"/>
  <c r="AS25" i="1"/>
  <c r="AS26" i="1"/>
  <c r="AT23" i="1"/>
  <c r="AT25" i="1"/>
  <c r="AT26" i="1"/>
  <c r="AT27" i="1"/>
  <c r="AT24" i="1"/>
  <c r="AS27" i="1"/>
  <c r="AT28" i="1"/>
  <c r="AS28" i="1"/>
  <c r="AT48" i="1"/>
  <c r="AT71" i="1"/>
  <c r="AS69" i="1"/>
  <c r="AT34" i="1"/>
  <c r="AT81" i="1"/>
  <c r="AS71" i="1"/>
  <c r="AS45" i="1"/>
  <c r="AT73" i="1"/>
  <c r="AT53" i="1"/>
  <c r="AT43" i="1"/>
  <c r="AT49" i="1"/>
  <c r="AS80" i="1"/>
  <c r="AS61" i="1"/>
  <c r="AS54" i="1"/>
  <c r="AS40" i="1"/>
  <c r="AT30" i="1"/>
  <c r="AT80" i="1"/>
  <c r="AS75" i="1"/>
  <c r="AT41" i="1"/>
  <c r="AT56" i="1"/>
  <c r="AS60" i="1"/>
  <c r="AS32" i="1"/>
  <c r="AS84" i="1"/>
  <c r="AS73" i="1"/>
  <c r="AT36" i="1"/>
  <c r="AT35" i="1"/>
  <c r="AS47" i="1"/>
  <c r="AS38" i="1"/>
  <c r="AS87" i="1"/>
  <c r="AS50" i="1"/>
  <c r="AS57" i="1"/>
  <c r="AS46" i="1"/>
  <c r="AT55" i="1"/>
  <c r="AT42" i="1"/>
  <c r="AS58" i="1"/>
  <c r="AS70" i="1"/>
  <c r="AT72" i="1"/>
  <c r="AT90" i="1"/>
  <c r="AT68" i="1"/>
  <c r="AT54" i="1"/>
  <c r="AT82" i="1"/>
  <c r="AT33" i="1"/>
  <c r="AS86" i="1"/>
  <c r="AS77" i="1"/>
  <c r="AS52" i="1"/>
  <c r="AS31" i="1"/>
  <c r="AT86" i="1"/>
  <c r="AT78" i="1"/>
  <c r="AT76" i="1"/>
  <c r="AT52" i="1"/>
  <c r="AS39" i="1"/>
  <c r="AT69" i="1"/>
  <c r="AT83" i="1"/>
  <c r="AT64" i="1"/>
  <c r="AS36" i="1"/>
  <c r="AS64" i="1"/>
  <c r="AS74" i="1"/>
  <c r="AS65" i="1"/>
  <c r="AS88" i="1"/>
  <c r="AS89" i="1"/>
  <c r="AT61" i="1"/>
  <c r="AT60" i="1"/>
  <c r="AS42" i="1"/>
  <c r="AT75" i="1"/>
  <c r="AS90" i="1"/>
  <c r="AS82" i="1"/>
  <c r="AS51" i="1"/>
  <c r="AT57" i="1"/>
  <c r="AS72" i="1"/>
  <c r="AS63" i="1"/>
  <c r="AS34" i="1"/>
  <c r="AS55" i="1"/>
  <c r="AS53" i="1"/>
  <c r="AT39" i="1"/>
  <c r="AT40" i="1"/>
  <c r="AS48" i="1"/>
  <c r="AS79" i="1"/>
  <c r="AT45" i="1"/>
  <c r="AS83" i="1"/>
  <c r="U84" i="1"/>
  <c r="AM7" i="1" s="1"/>
  <c r="AA64" i="1"/>
  <c r="X54" i="1"/>
  <c r="M69" i="1"/>
  <c r="R75" i="1"/>
  <c r="AN5" i="1" l="1"/>
  <c r="AM5" i="1"/>
  <c r="AM6" i="1"/>
  <c r="AM8" i="1"/>
  <c r="AN6" i="1"/>
  <c r="AN8" i="1"/>
  <c r="AM9" i="1"/>
  <c r="AN9" i="1"/>
  <c r="AN7" i="1"/>
  <c r="AN11" i="1"/>
  <c r="AM10" i="1"/>
  <c r="AN10" i="1"/>
  <c r="AM11" i="1"/>
  <c r="AN26" i="1"/>
  <c r="AN12" i="1"/>
  <c r="AM12" i="1"/>
  <c r="AN19" i="1"/>
  <c r="AN13" i="1"/>
  <c r="AM13" i="1"/>
  <c r="AM14" i="1"/>
  <c r="AN14" i="1"/>
  <c r="AM21" i="1"/>
  <c r="AN66" i="1"/>
  <c r="AN37" i="1"/>
  <c r="AM35" i="1"/>
  <c r="AS2" i="1"/>
  <c r="AN45" i="1"/>
  <c r="AM50" i="1"/>
  <c r="AN38" i="1"/>
  <c r="AM62" i="1"/>
  <c r="AM66" i="1"/>
  <c r="AN70" i="1"/>
  <c r="AN75" i="1"/>
  <c r="AN57" i="1"/>
  <c r="AN40" i="1"/>
  <c r="AM71" i="1"/>
  <c r="AN30" i="1"/>
  <c r="AN53" i="1"/>
  <c r="AM39" i="1"/>
  <c r="AM52" i="1"/>
  <c r="AM63" i="1"/>
  <c r="AM51" i="1"/>
  <c r="AN47" i="1"/>
  <c r="AM56" i="1"/>
  <c r="AM78" i="1"/>
  <c r="AM75" i="1"/>
  <c r="AM44" i="1"/>
  <c r="AN54" i="1"/>
  <c r="AM25" i="1"/>
  <c r="AM31" i="1"/>
  <c r="AN81" i="1"/>
  <c r="AN64" i="1"/>
  <c r="AM43" i="1"/>
  <c r="AM29" i="1"/>
  <c r="AM46" i="1"/>
  <c r="AN80" i="1"/>
  <c r="AM72" i="1"/>
  <c r="AM40" i="1"/>
  <c r="AN29" i="1"/>
  <c r="AN44" i="1"/>
  <c r="AN49" i="1"/>
  <c r="AM83" i="1"/>
  <c r="AM82" i="1"/>
  <c r="AM87" i="1"/>
  <c r="AN88" i="1"/>
  <c r="AM22" i="1"/>
  <c r="AM20" i="1"/>
  <c r="AM77" i="1"/>
  <c r="AN31" i="1"/>
  <c r="AM79" i="1"/>
  <c r="AN23" i="1"/>
  <c r="AN61" i="1"/>
  <c r="AN77" i="1"/>
  <c r="AN87" i="1"/>
  <c r="AN82" i="1"/>
  <c r="AN84" i="1"/>
  <c r="AM37" i="1"/>
  <c r="AN55" i="1"/>
  <c r="AM85" i="1"/>
  <c r="AM49" i="1"/>
  <c r="AN24" i="1"/>
  <c r="AM59" i="1"/>
  <c r="AN41" i="1"/>
  <c r="AN62" i="1"/>
  <c r="AN79" i="1"/>
  <c r="AM88" i="1"/>
  <c r="AN36" i="1"/>
  <c r="AN76" i="1"/>
  <c r="AM30" i="1"/>
  <c r="AM19" i="1"/>
  <c r="AM16" i="1"/>
  <c r="AN15" i="1"/>
  <c r="AN16" i="1"/>
  <c r="AN27" i="1"/>
  <c r="AM26" i="1"/>
  <c r="AN78" i="1"/>
  <c r="AM61" i="1"/>
  <c r="AN32" i="1"/>
  <c r="AN74" i="1"/>
  <c r="AM55" i="1"/>
  <c r="AN60" i="1"/>
  <c r="AN89" i="1"/>
  <c r="AM65" i="1"/>
  <c r="AN52" i="1"/>
  <c r="AM53" i="1"/>
  <c r="AM89" i="1"/>
  <c r="AM27" i="1"/>
  <c r="AN42" i="1"/>
  <c r="AM45" i="1"/>
  <c r="AM36" i="1"/>
  <c r="AN83" i="1"/>
  <c r="AN48" i="1"/>
  <c r="AM28" i="1"/>
  <c r="AN90" i="1"/>
  <c r="AN21" i="1"/>
  <c r="AN20" i="1"/>
  <c r="AM15" i="1"/>
  <c r="AN18" i="1"/>
  <c r="AM24" i="1"/>
  <c r="AN17" i="1"/>
  <c r="AM17" i="1"/>
  <c r="AM18" i="1"/>
  <c r="AM81" i="1"/>
  <c r="AM69" i="1"/>
  <c r="AM58" i="1"/>
  <c r="AN67" i="1"/>
  <c r="AM76" i="1"/>
  <c r="AN22" i="1"/>
  <c r="AM57" i="1"/>
  <c r="AM86" i="1"/>
  <c r="AN86" i="1"/>
  <c r="AN51" i="1"/>
  <c r="AN69" i="1"/>
  <c r="AN72" i="1"/>
  <c r="AN28" i="1"/>
  <c r="AN59" i="1"/>
  <c r="AM42" i="1"/>
  <c r="AM54" i="1"/>
  <c r="AN25" i="1"/>
  <c r="AM84" i="1"/>
  <c r="AN73" i="1"/>
  <c r="AN65" i="1"/>
  <c r="AN34" i="1"/>
  <c r="AM68" i="1"/>
  <c r="AN68" i="1"/>
  <c r="AN58" i="1"/>
  <c r="AM34" i="1"/>
  <c r="AM74" i="1"/>
  <c r="AN43" i="1"/>
  <c r="AM48" i="1"/>
  <c r="AN50" i="1"/>
  <c r="AN56" i="1"/>
  <c r="AM73" i="1"/>
  <c r="AN71" i="1"/>
  <c r="AM60" i="1"/>
  <c r="AM80" i="1"/>
  <c r="AM38" i="1"/>
  <c r="AN63" i="1"/>
  <c r="AM67" i="1"/>
  <c r="AN46" i="1"/>
  <c r="AM70" i="1"/>
  <c r="AM33" i="1"/>
  <c r="AN33" i="1"/>
  <c r="AM47" i="1"/>
  <c r="AN85" i="1"/>
  <c r="AM23" i="1"/>
  <c r="AM32" i="1"/>
  <c r="AN39" i="1"/>
  <c r="AM41" i="1"/>
  <c r="AM90" i="1"/>
  <c r="AN35" i="1"/>
  <c r="AM64" i="1"/>
  <c r="AA65" i="1"/>
  <c r="M70" i="1"/>
  <c r="X55" i="1"/>
  <c r="R76" i="1"/>
  <c r="AM2" i="1" l="1"/>
  <c r="AA66" i="1"/>
  <c r="M71" i="1"/>
  <c r="X56" i="1"/>
  <c r="R77" i="1"/>
  <c r="AA67" i="1" l="1"/>
  <c r="AA68" i="1"/>
  <c r="M72" i="1"/>
  <c r="X57" i="1"/>
  <c r="R78" i="1"/>
  <c r="AQ5" i="1" l="1"/>
  <c r="AR5" i="1"/>
  <c r="AQ7" i="1"/>
  <c r="AR7" i="1"/>
  <c r="AR6" i="1"/>
  <c r="AQ6" i="1"/>
  <c r="AQ8" i="1"/>
  <c r="AR8" i="1"/>
  <c r="AR9" i="1"/>
  <c r="AQ9" i="1"/>
  <c r="AR10" i="1"/>
  <c r="AQ10" i="1"/>
  <c r="AR11" i="1"/>
  <c r="AQ11" i="1"/>
  <c r="AR12" i="1"/>
  <c r="AR13" i="1"/>
  <c r="AQ12" i="1"/>
  <c r="AQ13" i="1"/>
  <c r="AQ14" i="1"/>
  <c r="AR15" i="1"/>
  <c r="AQ17" i="1"/>
  <c r="AQ15" i="1"/>
  <c r="AR14" i="1"/>
  <c r="AQ16" i="1"/>
  <c r="AQ19" i="1"/>
  <c r="AR16" i="1"/>
  <c r="AR17" i="1"/>
  <c r="AR18" i="1"/>
  <c r="AR20" i="1"/>
  <c r="AQ20" i="1"/>
  <c r="AR19" i="1"/>
  <c r="AQ21" i="1"/>
  <c r="AR21" i="1"/>
  <c r="AQ18" i="1"/>
  <c r="AR25" i="1"/>
  <c r="E85" i="3" s="1"/>
  <c r="AQ22" i="1"/>
  <c r="AQ23" i="1"/>
  <c r="AQ24" i="1"/>
  <c r="AR23" i="1"/>
  <c r="AR24" i="1"/>
  <c r="AR22" i="1"/>
  <c r="AQ28" i="1"/>
  <c r="AQ27" i="1"/>
  <c r="AR27" i="1"/>
  <c r="AQ26" i="1"/>
  <c r="AR28" i="1"/>
  <c r="AR29" i="1"/>
  <c r="AR30" i="1"/>
  <c r="AR31" i="1"/>
  <c r="AR79" i="1"/>
  <c r="E139" i="3" s="1"/>
  <c r="AQ86" i="1"/>
  <c r="AQ25" i="1"/>
  <c r="AR26" i="1"/>
  <c r="AQ29" i="1"/>
  <c r="AQ31" i="1"/>
  <c r="AQ30" i="1"/>
  <c r="AR37" i="1"/>
  <c r="AR32" i="1"/>
  <c r="AQ40" i="1"/>
  <c r="AQ41" i="1"/>
  <c r="AQ32" i="1"/>
  <c r="AR42" i="1"/>
  <c r="AR45" i="1"/>
  <c r="AQ33" i="1"/>
  <c r="AR35" i="1"/>
  <c r="AQ37" i="1"/>
  <c r="AR33" i="1"/>
  <c r="AQ42" i="1"/>
  <c r="AR36" i="1"/>
  <c r="AR44" i="1"/>
  <c r="AQ45" i="1"/>
  <c r="AR38" i="1"/>
  <c r="AQ34" i="1"/>
  <c r="AQ39" i="1"/>
  <c r="AR39" i="1"/>
  <c r="AQ43" i="1"/>
  <c r="AQ38" i="1"/>
  <c r="AR41" i="1"/>
  <c r="AR40" i="1"/>
  <c r="AQ35" i="1"/>
  <c r="AQ44" i="1"/>
  <c r="AQ36" i="1"/>
  <c r="AR34" i="1"/>
  <c r="AR43" i="1"/>
  <c r="AR46" i="1"/>
  <c r="AQ46" i="1"/>
  <c r="AR87" i="1"/>
  <c r="AR57" i="1"/>
  <c r="E117" i="3" s="1"/>
  <c r="AQ67" i="1"/>
  <c r="AQ78" i="1"/>
  <c r="D138" i="3" s="1"/>
  <c r="C138" i="3" s="1"/>
  <c r="AQ65" i="1"/>
  <c r="D110" i="2" s="1"/>
  <c r="C110" i="2" s="1"/>
  <c r="AQ48" i="1"/>
  <c r="AQ47" i="1"/>
  <c r="AR47" i="1"/>
  <c r="AR48" i="1"/>
  <c r="AQ49" i="1"/>
  <c r="AR49" i="1"/>
  <c r="AR52" i="1"/>
  <c r="AR50" i="1"/>
  <c r="AQ50" i="1"/>
  <c r="AQ51" i="1"/>
  <c r="AR54" i="1"/>
  <c r="AR51" i="1"/>
  <c r="AR53" i="1"/>
  <c r="AQ54" i="1"/>
  <c r="AQ53" i="1"/>
  <c r="AQ52" i="1"/>
  <c r="AR62" i="1"/>
  <c r="E122" i="3" s="1"/>
  <c r="AQ75" i="1"/>
  <c r="D120" i="2" s="1"/>
  <c r="C120" i="2" s="1"/>
  <c r="AQ58" i="1"/>
  <c r="D103" i="2" s="1"/>
  <c r="C103" i="2" s="1"/>
  <c r="AQ80" i="1"/>
  <c r="D140" i="3" s="1"/>
  <c r="C140" i="3" s="1"/>
  <c r="AQ79" i="1"/>
  <c r="D124" i="2" s="1"/>
  <c r="C124" i="2" s="1"/>
  <c r="AQ87" i="1"/>
  <c r="AR74" i="1"/>
  <c r="E119" i="2" s="1"/>
  <c r="AQ64" i="1"/>
  <c r="D109" i="2" s="1"/>
  <c r="C109" i="2" s="1"/>
  <c r="AQ61" i="1"/>
  <c r="D106" i="2" s="1"/>
  <c r="C106" i="2" s="1"/>
  <c r="AQ62" i="1"/>
  <c r="AR89" i="1"/>
  <c r="AR70" i="1"/>
  <c r="E130" i="3" s="1"/>
  <c r="AR84" i="1"/>
  <c r="AR73" i="1"/>
  <c r="E118" i="2" s="1"/>
  <c r="AR67" i="1"/>
  <c r="E112" i="2" s="1"/>
  <c r="AR72" i="1"/>
  <c r="E132" i="3" s="1"/>
  <c r="AQ55" i="1"/>
  <c r="AQ57" i="1"/>
  <c r="AR55" i="1"/>
  <c r="AQ56" i="1"/>
  <c r="AR56" i="1"/>
  <c r="AR58" i="1"/>
  <c r="AQ59" i="1"/>
  <c r="AQ60" i="1"/>
  <c r="AR61" i="1"/>
  <c r="AQ83" i="1"/>
  <c r="AR88" i="1"/>
  <c r="AR85" i="1"/>
  <c r="AQ72" i="1"/>
  <c r="D132" i="3" s="1"/>
  <c r="C132" i="3" s="1"/>
  <c r="AR78" i="1"/>
  <c r="E138" i="3" s="1"/>
  <c r="AQ90" i="1"/>
  <c r="AR68" i="1"/>
  <c r="E128" i="3" s="1"/>
  <c r="AR59" i="1"/>
  <c r="AR60" i="1"/>
  <c r="AR71" i="1"/>
  <c r="E131" i="3" s="1"/>
  <c r="AQ63" i="1"/>
  <c r="AQ85" i="1"/>
  <c r="AQ74" i="1"/>
  <c r="D119" i="2" s="1"/>
  <c r="C119" i="2" s="1"/>
  <c r="AR66" i="1"/>
  <c r="E111" i="2" s="1"/>
  <c r="AR90" i="1"/>
  <c r="AR75" i="1"/>
  <c r="E120" i="2" s="1"/>
  <c r="AR80" i="1"/>
  <c r="E125" i="2" s="1"/>
  <c r="AQ82" i="1"/>
  <c r="AQ66" i="1"/>
  <c r="D111" i="2" s="1"/>
  <c r="C111" i="2" s="1"/>
  <c r="AQ73" i="1"/>
  <c r="D118" i="2" s="1"/>
  <c r="C118" i="2" s="1"/>
  <c r="AR77" i="1"/>
  <c r="E122" i="2" s="1"/>
  <c r="AQ77" i="1"/>
  <c r="D137" i="3" s="1"/>
  <c r="C137" i="3" s="1"/>
  <c r="AR64" i="1"/>
  <c r="E124" i="3" s="1"/>
  <c r="AQ68" i="1"/>
  <c r="D128" i="3" s="1"/>
  <c r="C128" i="3" s="1"/>
  <c r="AQ88" i="1"/>
  <c r="AQ81" i="1"/>
  <c r="D141" i="3" s="1"/>
  <c r="C141" i="3" s="1"/>
  <c r="AR81" i="1"/>
  <c r="E141" i="3" s="1"/>
  <c r="AR83" i="1"/>
  <c r="AR82" i="1"/>
  <c r="AQ70" i="1"/>
  <c r="D130" i="3" s="1"/>
  <c r="C130" i="3" s="1"/>
  <c r="AQ89" i="1"/>
  <c r="AR65" i="1"/>
  <c r="E125" i="3" s="1"/>
  <c r="AR86" i="1"/>
  <c r="AR76" i="1"/>
  <c r="AR69" i="1"/>
  <c r="E129" i="3" s="1"/>
  <c r="AR63" i="1"/>
  <c r="AQ69" i="1"/>
  <c r="AQ84" i="1"/>
  <c r="AQ71" i="1"/>
  <c r="AQ76" i="1"/>
  <c r="M73" i="1"/>
  <c r="X58" i="1"/>
  <c r="R79" i="1"/>
  <c r="E50" i="2" l="1"/>
  <c r="E65" i="3"/>
  <c r="D65" i="3"/>
  <c r="C65" i="3" s="1"/>
  <c r="D50" i="2"/>
  <c r="C50" i="2" s="1"/>
  <c r="E66" i="3"/>
  <c r="E51" i="2"/>
  <c r="E52" i="2"/>
  <c r="E67" i="3"/>
  <c r="D67" i="3"/>
  <c r="C67" i="3" s="1"/>
  <c r="D52" i="2"/>
  <c r="C52" i="2" s="1"/>
  <c r="D66" i="3"/>
  <c r="C66" i="3" s="1"/>
  <c r="D51" i="2"/>
  <c r="C51" i="2" s="1"/>
  <c r="E70" i="2"/>
  <c r="E53" i="2"/>
  <c r="E68" i="3"/>
  <c r="D68" i="3"/>
  <c r="C68" i="3" s="1"/>
  <c r="D53" i="2"/>
  <c r="C53" i="2" s="1"/>
  <c r="D134" i="3"/>
  <c r="C134" i="3" s="1"/>
  <c r="D124" i="3"/>
  <c r="C124" i="3" s="1"/>
  <c r="D54" i="2"/>
  <c r="C54" i="2" s="1"/>
  <c r="D69" i="3"/>
  <c r="C69" i="3" s="1"/>
  <c r="E54" i="2"/>
  <c r="E69" i="3"/>
  <c r="D125" i="2"/>
  <c r="C125" i="2" s="1"/>
  <c r="D56" i="2"/>
  <c r="C56" i="2" s="1"/>
  <c r="D71" i="3"/>
  <c r="C71" i="3" s="1"/>
  <c r="E71" i="3"/>
  <c r="E56" i="2"/>
  <c r="D55" i="2"/>
  <c r="C55" i="2" s="1"/>
  <c r="D70" i="3"/>
  <c r="C70" i="3" s="1"/>
  <c r="E70" i="3"/>
  <c r="E55" i="2"/>
  <c r="D63" i="2"/>
  <c r="C63" i="2" s="1"/>
  <c r="D78" i="3"/>
  <c r="C78" i="3" s="1"/>
  <c r="D80" i="3"/>
  <c r="C80" i="3" s="1"/>
  <c r="D65" i="2"/>
  <c r="C65" i="2" s="1"/>
  <c r="E61" i="2"/>
  <c r="E76" i="3"/>
  <c r="D60" i="2"/>
  <c r="C60" i="2" s="1"/>
  <c r="D75" i="3"/>
  <c r="C75" i="3" s="1"/>
  <c r="D58" i="2"/>
  <c r="C58" i="2" s="1"/>
  <c r="D73" i="3"/>
  <c r="C73" i="3" s="1"/>
  <c r="E81" i="3"/>
  <c r="E66" i="2"/>
  <c r="E80" i="3"/>
  <c r="E65" i="2"/>
  <c r="D64" i="2"/>
  <c r="C64" i="2" s="1"/>
  <c r="D79" i="3"/>
  <c r="C79" i="3" s="1"/>
  <c r="D62" i="2"/>
  <c r="C62" i="2" s="1"/>
  <c r="D77" i="3"/>
  <c r="C77" i="3" s="1"/>
  <c r="D72" i="3"/>
  <c r="C72" i="3" s="1"/>
  <c r="D57" i="2"/>
  <c r="C57" i="2" s="1"/>
  <c r="D66" i="2"/>
  <c r="C66" i="2" s="1"/>
  <c r="D81" i="3"/>
  <c r="C81" i="3" s="1"/>
  <c r="E78" i="3"/>
  <c r="E63" i="2"/>
  <c r="D61" i="2"/>
  <c r="C61" i="2" s="1"/>
  <c r="D76" i="3"/>
  <c r="C76" i="3" s="1"/>
  <c r="E60" i="2"/>
  <c r="E75" i="3"/>
  <c r="E58" i="2"/>
  <c r="E73" i="3"/>
  <c r="E79" i="3"/>
  <c r="E64" i="2"/>
  <c r="E62" i="2"/>
  <c r="E77" i="3"/>
  <c r="E74" i="3"/>
  <c r="E59" i="2"/>
  <c r="D74" i="3"/>
  <c r="C74" i="3" s="1"/>
  <c r="D59" i="2"/>
  <c r="C59" i="2" s="1"/>
  <c r="E72" i="3"/>
  <c r="E57" i="2"/>
  <c r="D69" i="2"/>
  <c r="C69" i="2" s="1"/>
  <c r="D84" i="3"/>
  <c r="C84" i="3" s="1"/>
  <c r="E67" i="2"/>
  <c r="E82" i="3"/>
  <c r="D68" i="2"/>
  <c r="C68" i="2" s="1"/>
  <c r="D83" i="3"/>
  <c r="C83" i="3" s="1"/>
  <c r="E69" i="2"/>
  <c r="E84" i="3"/>
  <c r="D82" i="3"/>
  <c r="C82" i="3" s="1"/>
  <c r="D67" i="2"/>
  <c r="C67" i="2" s="1"/>
  <c r="E83" i="3"/>
  <c r="E68" i="2"/>
  <c r="E107" i="2"/>
  <c r="E72" i="2"/>
  <c r="E87" i="3"/>
  <c r="D72" i="2"/>
  <c r="C72" i="2" s="1"/>
  <c r="D87" i="3"/>
  <c r="C87" i="3" s="1"/>
  <c r="D86" i="3"/>
  <c r="C86" i="3" s="1"/>
  <c r="D71" i="2"/>
  <c r="C71" i="2" s="1"/>
  <c r="E73" i="2"/>
  <c r="E88" i="3"/>
  <c r="D88" i="3"/>
  <c r="C88" i="3" s="1"/>
  <c r="D73" i="2"/>
  <c r="C73" i="2" s="1"/>
  <c r="E124" i="2"/>
  <c r="E91" i="3"/>
  <c r="E76" i="2"/>
  <c r="D115" i="2"/>
  <c r="C115" i="2" s="1"/>
  <c r="E75" i="2"/>
  <c r="E90" i="3"/>
  <c r="E140" i="3"/>
  <c r="E89" i="3"/>
  <c r="E74" i="2"/>
  <c r="E113" i="2"/>
  <c r="D135" i="3"/>
  <c r="C135" i="3" s="1"/>
  <c r="D139" i="3"/>
  <c r="C139" i="3" s="1"/>
  <c r="E133" i="3"/>
  <c r="D121" i="3"/>
  <c r="C121" i="3" s="1"/>
  <c r="E135" i="3"/>
  <c r="D125" i="3"/>
  <c r="C125" i="3" s="1"/>
  <c r="E109" i="2"/>
  <c r="E102" i="2"/>
  <c r="D113" i="2"/>
  <c r="C113" i="2" s="1"/>
  <c r="E115" i="2"/>
  <c r="D122" i="2"/>
  <c r="C122" i="2" s="1"/>
  <c r="E126" i="3"/>
  <c r="D123" i="2"/>
  <c r="C123" i="2" s="1"/>
  <c r="D96" i="3"/>
  <c r="C96" i="3" s="1"/>
  <c r="D81" i="2"/>
  <c r="C81" i="2" s="1"/>
  <c r="E104" i="3"/>
  <c r="E89" i="2"/>
  <c r="E77" i="2"/>
  <c r="E92" i="3"/>
  <c r="E110" i="2"/>
  <c r="E117" i="2"/>
  <c r="E94" i="3"/>
  <c r="E79" i="2"/>
  <c r="E100" i="3"/>
  <c r="E85" i="2"/>
  <c r="E99" i="3"/>
  <c r="E84" i="2"/>
  <c r="D90" i="2"/>
  <c r="C90" i="2" s="1"/>
  <c r="D105" i="3"/>
  <c r="C105" i="3" s="1"/>
  <c r="E93" i="3"/>
  <c r="E78" i="2"/>
  <c r="E105" i="3"/>
  <c r="E90" i="2"/>
  <c r="D85" i="2"/>
  <c r="C85" i="2" s="1"/>
  <c r="D100" i="3"/>
  <c r="C100" i="3" s="1"/>
  <c r="D91" i="3"/>
  <c r="C91" i="3" s="1"/>
  <c r="D76" i="2"/>
  <c r="C76" i="2" s="1"/>
  <c r="D106" i="3"/>
  <c r="C106" i="3" s="1"/>
  <c r="D91" i="2"/>
  <c r="C91" i="2" s="1"/>
  <c r="E86" i="2"/>
  <c r="E101" i="3"/>
  <c r="D84" i="2"/>
  <c r="C84" i="2" s="1"/>
  <c r="D99" i="3"/>
  <c r="C99" i="3" s="1"/>
  <c r="D82" i="2"/>
  <c r="C82" i="2" s="1"/>
  <c r="D97" i="3"/>
  <c r="C97" i="3" s="1"/>
  <c r="E87" i="2"/>
  <c r="E102" i="3"/>
  <c r="D89" i="3"/>
  <c r="C89" i="3" s="1"/>
  <c r="D74" i="2"/>
  <c r="C74" i="2" s="1"/>
  <c r="E106" i="3"/>
  <c r="E91" i="2"/>
  <c r="D104" i="3"/>
  <c r="C104" i="3" s="1"/>
  <c r="D89" i="2"/>
  <c r="C89" i="2" s="1"/>
  <c r="D83" i="2"/>
  <c r="C83" i="2" s="1"/>
  <c r="D98" i="3"/>
  <c r="C98" i="3" s="1"/>
  <c r="D79" i="2"/>
  <c r="C79" i="2" s="1"/>
  <c r="D94" i="3"/>
  <c r="C94" i="3" s="1"/>
  <c r="E81" i="2"/>
  <c r="E96" i="3"/>
  <c r="E80" i="2"/>
  <c r="E95" i="3"/>
  <c r="D77" i="2"/>
  <c r="C77" i="2" s="1"/>
  <c r="D92" i="3"/>
  <c r="C92" i="3" s="1"/>
  <c r="E82" i="2"/>
  <c r="E97" i="3"/>
  <c r="E71" i="2"/>
  <c r="E86" i="3"/>
  <c r="E88" i="2"/>
  <c r="E103" i="3"/>
  <c r="D80" i="2"/>
  <c r="C80" i="2" s="1"/>
  <c r="D95" i="3"/>
  <c r="C95" i="3" s="1"/>
  <c r="D103" i="3"/>
  <c r="C103" i="3" s="1"/>
  <c r="D88" i="2"/>
  <c r="C88" i="2" s="1"/>
  <c r="E98" i="3"/>
  <c r="E83" i="2"/>
  <c r="D87" i="2"/>
  <c r="C87" i="2" s="1"/>
  <c r="D102" i="3"/>
  <c r="C102" i="3" s="1"/>
  <c r="D93" i="3"/>
  <c r="C93" i="3" s="1"/>
  <c r="D78" i="2"/>
  <c r="C78" i="2" s="1"/>
  <c r="D86" i="2"/>
  <c r="C86" i="2" s="1"/>
  <c r="D101" i="3"/>
  <c r="C101" i="3" s="1"/>
  <c r="D90" i="3"/>
  <c r="C90" i="3" s="1"/>
  <c r="D75" i="2"/>
  <c r="C75" i="2" s="1"/>
  <c r="D70" i="2"/>
  <c r="C70" i="2" s="1"/>
  <c r="D85" i="3"/>
  <c r="C85" i="3" s="1"/>
  <c r="E116" i="2"/>
  <c r="E134" i="3"/>
  <c r="D118" i="3"/>
  <c r="C118" i="3" s="1"/>
  <c r="E98" i="2"/>
  <c r="E113" i="3"/>
  <c r="D95" i="2"/>
  <c r="C95" i="2" s="1"/>
  <c r="D110" i="3"/>
  <c r="C110" i="3" s="1"/>
  <c r="D94" i="2"/>
  <c r="C94" i="2" s="1"/>
  <c r="D109" i="3"/>
  <c r="C109" i="3" s="1"/>
  <c r="D108" i="3"/>
  <c r="C108" i="3" s="1"/>
  <c r="D93" i="2"/>
  <c r="C93" i="2" s="1"/>
  <c r="E123" i="2"/>
  <c r="D97" i="2"/>
  <c r="C97" i="2" s="1"/>
  <c r="D112" i="3"/>
  <c r="C112" i="3" s="1"/>
  <c r="E96" i="2"/>
  <c r="E111" i="3"/>
  <c r="E95" i="2"/>
  <c r="E110" i="3"/>
  <c r="E93" i="2"/>
  <c r="E108" i="3"/>
  <c r="D113" i="3"/>
  <c r="C113" i="3" s="1"/>
  <c r="D98" i="2"/>
  <c r="C98" i="2" s="1"/>
  <c r="E99" i="2"/>
  <c r="E114" i="3"/>
  <c r="E112" i="3"/>
  <c r="E97" i="2"/>
  <c r="E92" i="2"/>
  <c r="E107" i="3"/>
  <c r="D133" i="3"/>
  <c r="C133" i="3" s="1"/>
  <c r="E114" i="2"/>
  <c r="D99" i="2"/>
  <c r="C99" i="2" s="1"/>
  <c r="D114" i="3"/>
  <c r="C114" i="3" s="1"/>
  <c r="D96" i="2"/>
  <c r="C96" i="2" s="1"/>
  <c r="D111" i="3"/>
  <c r="C111" i="3" s="1"/>
  <c r="E109" i="3"/>
  <c r="E94" i="2"/>
  <c r="D92" i="2"/>
  <c r="C92" i="2" s="1"/>
  <c r="D107" i="3"/>
  <c r="C107" i="3" s="1"/>
  <c r="D127" i="3"/>
  <c r="C127" i="3" s="1"/>
  <c r="D112" i="2"/>
  <c r="C112" i="2" s="1"/>
  <c r="E104" i="2"/>
  <c r="E119" i="3"/>
  <c r="D119" i="3"/>
  <c r="C119" i="3" s="1"/>
  <c r="D104" i="2"/>
  <c r="C104" i="2" s="1"/>
  <c r="E103" i="2"/>
  <c r="E118" i="3"/>
  <c r="D122" i="3"/>
  <c r="C122" i="3" s="1"/>
  <c r="D107" i="2"/>
  <c r="C107" i="2" s="1"/>
  <c r="D117" i="2"/>
  <c r="C117" i="2" s="1"/>
  <c r="E127" i="3"/>
  <c r="E137" i="3"/>
  <c r="E106" i="2"/>
  <c r="E121" i="3"/>
  <c r="E101" i="2"/>
  <c r="E116" i="3"/>
  <c r="D115" i="3"/>
  <c r="C115" i="3" s="1"/>
  <c r="D100" i="2"/>
  <c r="C100" i="2" s="1"/>
  <c r="E115" i="3"/>
  <c r="E100" i="2"/>
  <c r="D102" i="2"/>
  <c r="C102" i="2" s="1"/>
  <c r="D117" i="3"/>
  <c r="C117" i="3" s="1"/>
  <c r="E120" i="3"/>
  <c r="E105" i="2"/>
  <c r="D105" i="2"/>
  <c r="C105" i="2" s="1"/>
  <c r="D120" i="3"/>
  <c r="C120" i="3" s="1"/>
  <c r="D116" i="3"/>
  <c r="C116" i="3" s="1"/>
  <c r="D101" i="2"/>
  <c r="C101" i="2" s="1"/>
  <c r="AQ2" i="1"/>
  <c r="E123" i="3"/>
  <c r="E108" i="2"/>
  <c r="D108" i="2"/>
  <c r="C108" i="2" s="1"/>
  <c r="D123" i="3"/>
  <c r="C123" i="3" s="1"/>
  <c r="E136" i="3"/>
  <c r="E121" i="2"/>
  <c r="D126" i="3"/>
  <c r="C126" i="3" s="1"/>
  <c r="D129" i="3"/>
  <c r="C129" i="3" s="1"/>
  <c r="D114" i="2"/>
  <c r="C114" i="2" s="1"/>
  <c r="D136" i="3"/>
  <c r="C136" i="3" s="1"/>
  <c r="D121" i="2"/>
  <c r="C121" i="2" s="1"/>
  <c r="D116" i="2"/>
  <c r="C116" i="2" s="1"/>
  <c r="D131" i="3"/>
  <c r="C131" i="3" s="1"/>
  <c r="M74" i="1"/>
  <c r="X59" i="1"/>
  <c r="R80" i="1"/>
  <c r="D147" i="3" l="1"/>
  <c r="D131" i="2"/>
  <c r="D130" i="2"/>
  <c r="D146" i="3"/>
  <c r="D129" i="2"/>
  <c r="D148" i="3"/>
  <c r="M75" i="1"/>
  <c r="X60" i="1"/>
  <c r="R81" i="1"/>
  <c r="D149" i="3" l="1"/>
  <c r="D132" i="2"/>
  <c r="M76" i="1"/>
  <c r="R82" i="1"/>
  <c r="X61" i="1"/>
  <c r="M77" i="1" l="1"/>
  <c r="R83" i="1"/>
  <c r="X62" i="1"/>
  <c r="M78" i="1" l="1"/>
  <c r="R84" i="1"/>
  <c r="X63" i="1"/>
  <c r="M79" i="1" l="1"/>
  <c r="R85" i="1"/>
  <c r="X64" i="1"/>
  <c r="M80" i="1" l="1"/>
  <c r="R86" i="1"/>
  <c r="X65" i="1"/>
  <c r="M81" i="1" l="1"/>
  <c r="R87" i="1"/>
  <c r="X66" i="1"/>
  <c r="M82" i="1" l="1"/>
  <c r="R88" i="1"/>
  <c r="X67" i="1"/>
  <c r="M83" i="1" l="1"/>
  <c r="X68" i="1"/>
  <c r="R89" i="1"/>
  <c r="R90" i="1" l="1"/>
  <c r="AL8" i="1" s="1"/>
  <c r="M84" i="1"/>
  <c r="AK5" i="1"/>
  <c r="X69" i="1"/>
  <c r="X70" i="1" s="1"/>
  <c r="X71" i="1" s="1"/>
  <c r="X72" i="1" s="1"/>
  <c r="AL5" i="1" l="1"/>
  <c r="AL6" i="1"/>
  <c r="AK6" i="1"/>
  <c r="AL23" i="1"/>
  <c r="AL11" i="1"/>
  <c r="AK43" i="1"/>
  <c r="AK8" i="1"/>
  <c r="AK16" i="1"/>
  <c r="AL9" i="1"/>
  <c r="AL7" i="1"/>
  <c r="AK15" i="1"/>
  <c r="AK10" i="1"/>
  <c r="AK9" i="1"/>
  <c r="AK7" i="1"/>
  <c r="AK37" i="1"/>
  <c r="AK62" i="1"/>
  <c r="AK57" i="1"/>
  <c r="AL56" i="1"/>
  <c r="AL36" i="1"/>
  <c r="AL79" i="1"/>
  <c r="AL89" i="1"/>
  <c r="AK33" i="1"/>
  <c r="AK58" i="1"/>
  <c r="AL85" i="1"/>
  <c r="AK72" i="1"/>
  <c r="AL86" i="1"/>
  <c r="AK28" i="1"/>
  <c r="AK29" i="1"/>
  <c r="AK90" i="1"/>
  <c r="AK76" i="1"/>
  <c r="AL42" i="1"/>
  <c r="AL15" i="1"/>
  <c r="AL35" i="1"/>
  <c r="AL65" i="1"/>
  <c r="AK56" i="1"/>
  <c r="AL49" i="1"/>
  <c r="AK77" i="1"/>
  <c r="AK34" i="1"/>
  <c r="AL75" i="1"/>
  <c r="AK18" i="1"/>
  <c r="AK87" i="1"/>
  <c r="AK70" i="1"/>
  <c r="AK35" i="1"/>
  <c r="AK42" i="1"/>
  <c r="AK46" i="1"/>
  <c r="AL50" i="1"/>
  <c r="AL82" i="1"/>
  <c r="AK54" i="1"/>
  <c r="AL46" i="1"/>
  <c r="AL90" i="1"/>
  <c r="AL55" i="1"/>
  <c r="AL17" i="1"/>
  <c r="AL22" i="1"/>
  <c r="AL60" i="1"/>
  <c r="AL27" i="1"/>
  <c r="AK24" i="1"/>
  <c r="AL62" i="1"/>
  <c r="AL48" i="1"/>
  <c r="AK48" i="1"/>
  <c r="AK61" i="1"/>
  <c r="AL44" i="1"/>
  <c r="AL57" i="1"/>
  <c r="AK71" i="1"/>
  <c r="AL74" i="1"/>
  <c r="AK59" i="1"/>
  <c r="AK89" i="1"/>
  <c r="AK19" i="1"/>
  <c r="AK30" i="1"/>
  <c r="AK31" i="1"/>
  <c r="AL63" i="1"/>
  <c r="AK50" i="1"/>
  <c r="AK41" i="1"/>
  <c r="AK23" i="1"/>
  <c r="AL81" i="1"/>
  <c r="AK20" i="1"/>
  <c r="AL73" i="1"/>
  <c r="AK32" i="1"/>
  <c r="AL59" i="1"/>
  <c r="AK47" i="1"/>
  <c r="AL51" i="1"/>
  <c r="AL20" i="1"/>
  <c r="AL29" i="1"/>
  <c r="AL88" i="1"/>
  <c r="AK45" i="1"/>
  <c r="AK85" i="1"/>
  <c r="AK14" i="1"/>
  <c r="AK81" i="1"/>
  <c r="AK73" i="1"/>
  <c r="AL84" i="1"/>
  <c r="AL40" i="1"/>
  <c r="AL67" i="1"/>
  <c r="AK86" i="1"/>
  <c r="AK82" i="1"/>
  <c r="AK38" i="1"/>
  <c r="AK25" i="1"/>
  <c r="AK69" i="1"/>
  <c r="AK39" i="1"/>
  <c r="AL58" i="1"/>
  <c r="AK55" i="1"/>
  <c r="AL43" i="1"/>
  <c r="AK27" i="1"/>
  <c r="AK78" i="1"/>
  <c r="AK64" i="1"/>
  <c r="AL69" i="1"/>
  <c r="AL26" i="1"/>
  <c r="AL38" i="1"/>
  <c r="AL77" i="1"/>
  <c r="AL80" i="1"/>
  <c r="AK12" i="1"/>
  <c r="AK44" i="1"/>
  <c r="AL87" i="1"/>
  <c r="AL68" i="1"/>
  <c r="AK49" i="1"/>
  <c r="AL83" i="1"/>
  <c r="AL24" i="1"/>
  <c r="AK74" i="1"/>
  <c r="AL64" i="1"/>
  <c r="AL61" i="1"/>
  <c r="AL52" i="1"/>
  <c r="AK51" i="1"/>
  <c r="AL19" i="1"/>
  <c r="AL78" i="1"/>
  <c r="AK60" i="1"/>
  <c r="AK11" i="1"/>
  <c r="AL18" i="1"/>
  <c r="AL14" i="1"/>
  <c r="AK79" i="1"/>
  <c r="AL45" i="1"/>
  <c r="AL28" i="1"/>
  <c r="AL47" i="1"/>
  <c r="AL16" i="1"/>
  <c r="AK53" i="1"/>
  <c r="AK67" i="1"/>
  <c r="AL33" i="1"/>
  <c r="AK13" i="1"/>
  <c r="AK80" i="1"/>
  <c r="AK52" i="1"/>
  <c r="AL41" i="1"/>
  <c r="AK68" i="1"/>
  <c r="AL37" i="1"/>
  <c r="AK83" i="1"/>
  <c r="AL39" i="1"/>
  <c r="AK22" i="1"/>
  <c r="AL72" i="1"/>
  <c r="AK84" i="1"/>
  <c r="AL70" i="1"/>
  <c r="AK40" i="1"/>
  <c r="AL34" i="1"/>
  <c r="AL54" i="1"/>
  <c r="AL76" i="1"/>
  <c r="AL25" i="1"/>
  <c r="AK65" i="1"/>
  <c r="AL30" i="1"/>
  <c r="AL53" i="1"/>
  <c r="AL13" i="1"/>
  <c r="AL66" i="1"/>
  <c r="AL32" i="1"/>
  <c r="AL71" i="1"/>
  <c r="AK75" i="1"/>
  <c r="AK88" i="1"/>
  <c r="AK36" i="1"/>
  <c r="AL12" i="1"/>
  <c r="AK63" i="1"/>
  <c r="AK26" i="1"/>
  <c r="AK66" i="1"/>
  <c r="AL21" i="1"/>
  <c r="AK17" i="1"/>
  <c r="AL31" i="1"/>
  <c r="AL10" i="1"/>
  <c r="AK21" i="1"/>
  <c r="M85" i="1"/>
  <c r="X73" i="1"/>
  <c r="X74" i="1" s="1"/>
  <c r="AK2" i="1" l="1"/>
  <c r="M86" i="1"/>
  <c r="O5" i="1" s="1"/>
  <c r="E8" i="2" s="1"/>
  <c r="X75" i="1"/>
  <c r="N10" i="1" l="1"/>
  <c r="D13" i="2" s="1"/>
  <c r="C13" i="2" s="1"/>
  <c r="O14" i="1"/>
  <c r="E17" i="2" s="1"/>
  <c r="N5" i="1"/>
  <c r="D8" i="2" s="1"/>
  <c r="C8" i="2" s="1"/>
  <c r="O7" i="1"/>
  <c r="E10" i="2" s="1"/>
  <c r="N6" i="1"/>
  <c r="D9" i="2" s="1"/>
  <c r="C9" i="2" s="1"/>
  <c r="O6" i="1"/>
  <c r="E9" i="2" s="1"/>
  <c r="N7" i="1"/>
  <c r="D10" i="2" s="1"/>
  <c r="C10" i="2" s="1"/>
  <c r="N20" i="1"/>
  <c r="D23" i="2" s="1"/>
  <c r="C23" i="2" s="1"/>
  <c r="O8" i="1"/>
  <c r="E11" i="2" s="1"/>
  <c r="O9" i="1"/>
  <c r="E12" i="2" s="1"/>
  <c r="N9" i="1"/>
  <c r="D12" i="2" s="1"/>
  <c r="C12" i="2" s="1"/>
  <c r="O10" i="1"/>
  <c r="E13" i="2" s="1"/>
  <c r="O11" i="1"/>
  <c r="E14" i="2" s="1"/>
  <c r="O12" i="1"/>
  <c r="E15" i="2" s="1"/>
  <c r="N13" i="1"/>
  <c r="D16" i="2" s="1"/>
  <c r="C16" i="2" s="1"/>
  <c r="N12" i="1"/>
  <c r="D15" i="2" s="1"/>
  <c r="C15" i="2" s="1"/>
  <c r="N55" i="1"/>
  <c r="O13" i="1"/>
  <c r="E16" i="2" s="1"/>
  <c r="O17" i="1"/>
  <c r="E20" i="2" s="1"/>
  <c r="N14" i="1"/>
  <c r="D17" i="2" s="1"/>
  <c r="C17" i="2" s="1"/>
  <c r="N8" i="1"/>
  <c r="D11" i="2" s="1"/>
  <c r="C11" i="2" s="1"/>
  <c r="N19" i="1"/>
  <c r="D22" i="2" s="1"/>
  <c r="C22" i="2" s="1"/>
  <c r="O16" i="1"/>
  <c r="E19" i="2" s="1"/>
  <c r="N11" i="1"/>
  <c r="D14" i="2" s="1"/>
  <c r="C14" i="2" s="1"/>
  <c r="N17" i="1"/>
  <c r="D20" i="2" s="1"/>
  <c r="C20" i="2" s="1"/>
  <c r="N69" i="1"/>
  <c r="N15" i="1"/>
  <c r="D18" i="2" s="1"/>
  <c r="C18" i="2" s="1"/>
  <c r="N16" i="1"/>
  <c r="D19" i="2" s="1"/>
  <c r="C19" i="2" s="1"/>
  <c r="O15" i="1"/>
  <c r="E18" i="2" s="1"/>
  <c r="O19" i="1"/>
  <c r="E22" i="2" s="1"/>
  <c r="N18" i="1"/>
  <c r="D21" i="2" s="1"/>
  <c r="C21" i="2" s="1"/>
  <c r="O18" i="1"/>
  <c r="E21" i="2" s="1"/>
  <c r="O20" i="1"/>
  <c r="E23" i="2" s="1"/>
  <c r="O50" i="1"/>
  <c r="O89" i="1"/>
  <c r="O46" i="1"/>
  <c r="E49" i="2" s="1"/>
  <c r="O64" i="1"/>
  <c r="N89" i="1"/>
  <c r="N36" i="1"/>
  <c r="D39" i="2" s="1"/>
  <c r="C39" i="2" s="1"/>
  <c r="N87" i="1"/>
  <c r="N80" i="1"/>
  <c r="N88" i="1"/>
  <c r="N62" i="1"/>
  <c r="O66" i="1"/>
  <c r="N21" i="1"/>
  <c r="D24" i="2" s="1"/>
  <c r="C24" i="2" s="1"/>
  <c r="O43" i="1"/>
  <c r="E46" i="2" s="1"/>
  <c r="O30" i="1"/>
  <c r="E33" i="2" s="1"/>
  <c r="N26" i="1"/>
  <c r="D29" i="2" s="1"/>
  <c r="C29" i="2" s="1"/>
  <c r="O90" i="1"/>
  <c r="N65" i="1"/>
  <c r="N83" i="1"/>
  <c r="O53" i="1"/>
  <c r="O85" i="1"/>
  <c r="N48" i="1"/>
  <c r="N66" i="1"/>
  <c r="O21" i="1"/>
  <c r="E24" i="2" s="1"/>
  <c r="O71" i="1"/>
  <c r="N71" i="1"/>
  <c r="N86" i="1"/>
  <c r="O37" i="1"/>
  <c r="E40" i="2" s="1"/>
  <c r="N77" i="1"/>
  <c r="N78" i="1"/>
  <c r="O28" i="1"/>
  <c r="E31" i="2" s="1"/>
  <c r="O29" i="1"/>
  <c r="E32" i="2" s="1"/>
  <c r="O38" i="1"/>
  <c r="E41" i="2" s="1"/>
  <c r="N34" i="1"/>
  <c r="D37" i="2" s="1"/>
  <c r="C37" i="2" s="1"/>
  <c r="N75" i="1"/>
  <c r="N35" i="1"/>
  <c r="D38" i="2" s="1"/>
  <c r="C38" i="2" s="1"/>
  <c r="O23" i="1"/>
  <c r="E26" i="2" s="1"/>
  <c r="O56" i="1"/>
  <c r="N82" i="1"/>
  <c r="O58" i="1"/>
  <c r="N76" i="1"/>
  <c r="O22" i="1"/>
  <c r="E25" i="2" s="1"/>
  <c r="O31" i="1"/>
  <c r="E34" i="2" s="1"/>
  <c r="O54" i="1"/>
  <c r="O61" i="1"/>
  <c r="N27" i="1"/>
  <c r="D30" i="2" s="1"/>
  <c r="C30" i="2" s="1"/>
  <c r="O24" i="1"/>
  <c r="E27" i="2" s="1"/>
  <c r="O78" i="1"/>
  <c r="N39" i="1"/>
  <c r="D42" i="2" s="1"/>
  <c r="C42" i="2" s="1"/>
  <c r="O55" i="1"/>
  <c r="N45" i="1"/>
  <c r="D48" i="2" s="1"/>
  <c r="C48" i="2" s="1"/>
  <c r="O83" i="1"/>
  <c r="N79" i="1"/>
  <c r="N60" i="1"/>
  <c r="O68" i="1"/>
  <c r="N81" i="1"/>
  <c r="O69" i="1"/>
  <c r="N57" i="1"/>
  <c r="N47" i="1"/>
  <c r="O27" i="1"/>
  <c r="E30" i="2" s="1"/>
  <c r="O25" i="1"/>
  <c r="E28" i="2" s="1"/>
  <c r="N49" i="1"/>
  <c r="N43" i="1"/>
  <c r="D46" i="2" s="1"/>
  <c r="C46" i="2" s="1"/>
  <c r="N41" i="1"/>
  <c r="D44" i="2" s="1"/>
  <c r="C44" i="2" s="1"/>
  <c r="N32" i="1"/>
  <c r="D35" i="2" s="1"/>
  <c r="C35" i="2" s="1"/>
  <c r="N29" i="1"/>
  <c r="D32" i="2" s="1"/>
  <c r="C32" i="2" s="1"/>
  <c r="O33" i="1"/>
  <c r="E36" i="2" s="1"/>
  <c r="O34" i="1"/>
  <c r="E37" i="2" s="1"/>
  <c r="O67" i="1"/>
  <c r="N31" i="1"/>
  <c r="D34" i="2" s="1"/>
  <c r="C34" i="2" s="1"/>
  <c r="N58" i="1"/>
  <c r="N73" i="1"/>
  <c r="O26" i="1"/>
  <c r="E29" i="2" s="1"/>
  <c r="O44" i="1"/>
  <c r="E47" i="2" s="1"/>
  <c r="O87" i="1"/>
  <c r="O59" i="1"/>
  <c r="O82" i="1"/>
  <c r="N50" i="1"/>
  <c r="O62" i="1"/>
  <c r="N40" i="1"/>
  <c r="D43" i="2" s="1"/>
  <c r="C43" i="2" s="1"/>
  <c r="N67" i="1"/>
  <c r="O57" i="1"/>
  <c r="N84" i="1"/>
  <c r="N42" i="1"/>
  <c r="D45" i="2" s="1"/>
  <c r="C45" i="2" s="1"/>
  <c r="N46" i="1"/>
  <c r="D49" i="2" s="1"/>
  <c r="C49" i="2" s="1"/>
  <c r="N61" i="1"/>
  <c r="O86" i="1"/>
  <c r="N24" i="1"/>
  <c r="D27" i="2" s="1"/>
  <c r="C27" i="2" s="1"/>
  <c r="O45" i="1"/>
  <c r="E48" i="2" s="1"/>
  <c r="N38" i="1"/>
  <c r="D41" i="2" s="1"/>
  <c r="C41" i="2" s="1"/>
  <c r="O84" i="1"/>
  <c r="N52" i="1"/>
  <c r="N54" i="1"/>
  <c r="O40" i="1"/>
  <c r="E43" i="2" s="1"/>
  <c r="N22" i="1"/>
  <c r="D25" i="2" s="1"/>
  <c r="C25" i="2" s="1"/>
  <c r="O88" i="1"/>
  <c r="O49" i="1"/>
  <c r="O70" i="1"/>
  <c r="N72" i="1"/>
  <c r="N37" i="1"/>
  <c r="D40" i="2" s="1"/>
  <c r="C40" i="2" s="1"/>
  <c r="N85" i="1"/>
  <c r="O76" i="1"/>
  <c r="O77" i="1"/>
  <c r="N23" i="1"/>
  <c r="D26" i="2" s="1"/>
  <c r="C26" i="2" s="1"/>
  <c r="N25" i="1"/>
  <c r="D28" i="2" s="1"/>
  <c r="C28" i="2" s="1"/>
  <c r="O60" i="1"/>
  <c r="N56" i="1"/>
  <c r="O52" i="1"/>
  <c r="N51" i="1"/>
  <c r="N44" i="1"/>
  <c r="D47" i="2" s="1"/>
  <c r="C47" i="2" s="1"/>
  <c r="O65" i="1"/>
  <c r="O32" i="1"/>
  <c r="E35" i="2" s="1"/>
  <c r="N90" i="1"/>
  <c r="O35" i="1"/>
  <c r="E38" i="2" s="1"/>
  <c r="N28" i="1"/>
  <c r="D31" i="2" s="1"/>
  <c r="C31" i="2" s="1"/>
  <c r="N63" i="1"/>
  <c r="N59" i="1"/>
  <c r="O74" i="1"/>
  <c r="O39" i="1"/>
  <c r="E42" i="2" s="1"/>
  <c r="O73" i="1"/>
  <c r="O75" i="1"/>
  <c r="N70" i="1"/>
  <c r="N64" i="1"/>
  <c r="N53" i="1"/>
  <c r="O48" i="1"/>
  <c r="O42" i="1"/>
  <c r="E45" i="2" s="1"/>
  <c r="N33" i="1"/>
  <c r="D36" i="2" s="1"/>
  <c r="C36" i="2" s="1"/>
  <c r="O81" i="1"/>
  <c r="O51" i="1"/>
  <c r="O36" i="1"/>
  <c r="E39" i="2" s="1"/>
  <c r="N74" i="1"/>
  <c r="O63" i="1"/>
  <c r="O80" i="1"/>
  <c r="N30" i="1"/>
  <c r="D33" i="2" s="1"/>
  <c r="C33" i="2" s="1"/>
  <c r="N68" i="1"/>
  <c r="O79" i="1"/>
  <c r="O41" i="1"/>
  <c r="E44" i="2" s="1"/>
  <c r="O72" i="1"/>
  <c r="O47" i="1"/>
  <c r="X76" i="1"/>
  <c r="C129" i="2" l="1"/>
  <c r="C146" i="3" s="1"/>
  <c r="C131" i="2"/>
  <c r="C148" i="3" s="1"/>
  <c r="C130" i="2"/>
  <c r="C147" i="3" s="1"/>
  <c r="X77" i="1"/>
  <c r="X78" i="1" s="1"/>
  <c r="C149" i="3" l="1"/>
  <c r="E149" i="3" s="1"/>
  <c r="C132" i="2"/>
  <c r="E132" i="2" s="1"/>
  <c r="X79" i="1"/>
  <c r="X80" i="1" s="1"/>
  <c r="X81" i="1" l="1"/>
  <c r="X82" i="1" l="1"/>
  <c r="X83" i="1" l="1"/>
  <c r="X84" i="1" l="1"/>
  <c r="X85" i="1" l="1"/>
  <c r="X86" i="1" l="1"/>
  <c r="X87" i="1" l="1"/>
  <c r="X88" i="1" l="1"/>
  <c r="X89" i="1" l="1"/>
  <c r="X90" i="1" l="1"/>
  <c r="AO19" i="1" s="1"/>
  <c r="AP5" i="1"/>
  <c r="E9" i="3" s="1"/>
  <c r="AO5" i="1" l="1"/>
  <c r="D9" i="3" s="1"/>
  <c r="C9" i="3" s="1"/>
  <c r="AP22" i="1"/>
  <c r="E26" i="3" s="1"/>
  <c r="AP26" i="1"/>
  <c r="E30" i="3" s="1"/>
  <c r="AO6" i="1"/>
  <c r="D10" i="3" s="1"/>
  <c r="C10" i="3" s="1"/>
  <c r="AP6" i="1"/>
  <c r="E10" i="3" s="1"/>
  <c r="AO21" i="1"/>
  <c r="D25" i="3" s="1"/>
  <c r="C25" i="3" s="1"/>
  <c r="AO7" i="1"/>
  <c r="D11" i="3" s="1"/>
  <c r="C11" i="3" s="1"/>
  <c r="AO9" i="1"/>
  <c r="D13" i="3" s="1"/>
  <c r="C13" i="3" s="1"/>
  <c r="AO8" i="1"/>
  <c r="D12" i="3" s="1"/>
  <c r="C12" i="3" s="1"/>
  <c r="AP9" i="1"/>
  <c r="E13" i="3" s="1"/>
  <c r="AP8" i="1"/>
  <c r="E12" i="3" s="1"/>
  <c r="AP7" i="1"/>
  <c r="E11" i="3" s="1"/>
  <c r="AP12" i="1"/>
  <c r="E16" i="3" s="1"/>
  <c r="AO12" i="1"/>
  <c r="D16" i="3" s="1"/>
  <c r="C16" i="3" s="1"/>
  <c r="AP30" i="1"/>
  <c r="E34" i="3" s="1"/>
  <c r="AO79" i="1"/>
  <c r="AO43" i="1"/>
  <c r="D47" i="3" s="1"/>
  <c r="C47" i="3" s="1"/>
  <c r="AP69" i="1"/>
  <c r="AP52" i="1"/>
  <c r="E56" i="3" s="1"/>
  <c r="AO36" i="1"/>
  <c r="D40" i="3" s="1"/>
  <c r="C40" i="3" s="1"/>
  <c r="AO46" i="1"/>
  <c r="D50" i="3" s="1"/>
  <c r="C50" i="3" s="1"/>
  <c r="AO86" i="1"/>
  <c r="AP88" i="1"/>
  <c r="AO40" i="1"/>
  <c r="D44" i="3" s="1"/>
  <c r="C44" i="3" s="1"/>
  <c r="AO45" i="1"/>
  <c r="D49" i="3" s="1"/>
  <c r="C49" i="3" s="1"/>
  <c r="AO65" i="1"/>
  <c r="AO75" i="1"/>
  <c r="AP42" i="1"/>
  <c r="E46" i="3" s="1"/>
  <c r="AO62" i="1"/>
  <c r="AP44" i="1"/>
  <c r="E48" i="3" s="1"/>
  <c r="AP56" i="1"/>
  <c r="E60" i="3" s="1"/>
  <c r="AP34" i="1"/>
  <c r="AP68" i="1"/>
  <c r="AO39" i="1"/>
  <c r="D43" i="3" s="1"/>
  <c r="C43" i="3" s="1"/>
  <c r="AP63" i="1"/>
  <c r="AO47" i="1"/>
  <c r="D51" i="3" s="1"/>
  <c r="C51" i="3" s="1"/>
  <c r="AO89" i="1"/>
  <c r="AP72" i="1"/>
  <c r="AO66" i="1"/>
  <c r="AO55" i="1"/>
  <c r="D59" i="3" s="1"/>
  <c r="C59" i="3" s="1"/>
  <c r="AP84" i="1"/>
  <c r="AP78" i="1"/>
  <c r="AP74" i="1"/>
  <c r="AP85" i="1"/>
  <c r="AO59" i="1"/>
  <c r="D63" i="3" s="1"/>
  <c r="C63" i="3" s="1"/>
  <c r="AP83" i="1"/>
  <c r="AO50" i="1"/>
  <c r="D54" i="3" s="1"/>
  <c r="C54" i="3" s="1"/>
  <c r="AP77" i="1"/>
  <c r="AO52" i="1"/>
  <c r="D56" i="3" s="1"/>
  <c r="C56" i="3" s="1"/>
  <c r="AP51" i="1"/>
  <c r="E55" i="3" s="1"/>
  <c r="AO76" i="1"/>
  <c r="AO53" i="1"/>
  <c r="D57" i="3" s="1"/>
  <c r="C57" i="3" s="1"/>
  <c r="AP41" i="1"/>
  <c r="E45" i="3" s="1"/>
  <c r="AP48" i="1"/>
  <c r="E52" i="3" s="1"/>
  <c r="AO67" i="1"/>
  <c r="AO77" i="1"/>
  <c r="AO34" i="1"/>
  <c r="D38" i="3" s="1"/>
  <c r="C38" i="3" s="1"/>
  <c r="AP82" i="1"/>
  <c r="AP40" i="1"/>
  <c r="E44" i="3" s="1"/>
  <c r="AP53" i="1"/>
  <c r="E57" i="3" s="1"/>
  <c r="AP36" i="1"/>
  <c r="E40" i="3" s="1"/>
  <c r="AP86" i="1"/>
  <c r="AO35" i="1"/>
  <c r="D39" i="3" s="1"/>
  <c r="C39" i="3" s="1"/>
  <c r="AP64" i="1"/>
  <c r="AO38" i="1"/>
  <c r="D42" i="3" s="1"/>
  <c r="C42" i="3" s="1"/>
  <c r="AO84" i="1"/>
  <c r="AO58" i="1"/>
  <c r="D62" i="3" s="1"/>
  <c r="C62" i="3" s="1"/>
  <c r="AP21" i="1"/>
  <c r="E25" i="3" s="1"/>
  <c r="AP37" i="1"/>
  <c r="E41" i="3" s="1"/>
  <c r="AP18" i="1"/>
  <c r="E22" i="3" s="1"/>
  <c r="AP55" i="1"/>
  <c r="E59" i="3" s="1"/>
  <c r="AP11" i="1"/>
  <c r="E15" i="3" s="1"/>
  <c r="AO11" i="1"/>
  <c r="D15" i="3" s="1"/>
  <c r="C15" i="3" s="1"/>
  <c r="AP14" i="1"/>
  <c r="E18" i="3" s="1"/>
  <c r="AP17" i="1"/>
  <c r="E21" i="3" s="1"/>
  <c r="AO17" i="1"/>
  <c r="D21" i="3" s="1"/>
  <c r="C21" i="3" s="1"/>
  <c r="D23" i="3"/>
  <c r="C23" i="3" s="1"/>
  <c r="AO15" i="1"/>
  <c r="D19" i="3" s="1"/>
  <c r="C19" i="3" s="1"/>
  <c r="AO10" i="1"/>
  <c r="D14" i="3" s="1"/>
  <c r="C14" i="3" s="1"/>
  <c r="AO18" i="1"/>
  <c r="D22" i="3" s="1"/>
  <c r="C22" i="3" s="1"/>
  <c r="AP10" i="1"/>
  <c r="E14" i="3" s="1"/>
  <c r="AO22" i="1"/>
  <c r="D26" i="3" s="1"/>
  <c r="C26" i="3" s="1"/>
  <c r="AO16" i="1"/>
  <c r="D20" i="3" s="1"/>
  <c r="C20" i="3" s="1"/>
  <c r="AP16" i="1"/>
  <c r="E20" i="3" s="1"/>
  <c r="AO14" i="1"/>
  <c r="D18" i="3" s="1"/>
  <c r="C18" i="3" s="1"/>
  <c r="AP19" i="1"/>
  <c r="E23" i="3" s="1"/>
  <c r="AO20" i="1"/>
  <c r="D24" i="3" s="1"/>
  <c r="C24" i="3" s="1"/>
  <c r="AO68" i="1"/>
  <c r="AO80" i="1"/>
  <c r="AP35" i="1"/>
  <c r="E39" i="3" s="1"/>
  <c r="AP90" i="1"/>
  <c r="AP79" i="1"/>
  <c r="AO49" i="1"/>
  <c r="D53" i="3" s="1"/>
  <c r="C53" i="3" s="1"/>
  <c r="AO42" i="1"/>
  <c r="D46" i="3" s="1"/>
  <c r="C46" i="3" s="1"/>
  <c r="AO72" i="1"/>
  <c r="AP59" i="1"/>
  <c r="E63" i="3" s="1"/>
  <c r="AO90" i="1"/>
  <c r="AO41" i="1"/>
  <c r="D45" i="3" s="1"/>
  <c r="C45" i="3" s="1"/>
  <c r="AP62" i="1"/>
  <c r="AP87" i="1"/>
  <c r="AO37" i="1"/>
  <c r="D41" i="3" s="1"/>
  <c r="C41" i="3" s="1"/>
  <c r="AP76" i="1"/>
  <c r="AO85" i="1"/>
  <c r="AP67" i="1"/>
  <c r="AP29" i="1"/>
  <c r="E33" i="3" s="1"/>
  <c r="AP20" i="1"/>
  <c r="E24" i="3" s="1"/>
  <c r="AO30" i="1"/>
  <c r="D34" i="3" s="1"/>
  <c r="C34" i="3" s="1"/>
  <c r="AO13" i="1"/>
  <c r="D17" i="3" s="1"/>
  <c r="C17" i="3" s="1"/>
  <c r="AP13" i="1"/>
  <c r="E17" i="3" s="1"/>
  <c r="AP15" i="1"/>
  <c r="E19" i="3" s="1"/>
  <c r="AP66" i="1"/>
  <c r="AO88" i="1"/>
  <c r="AP70" i="1"/>
  <c r="AO57" i="1"/>
  <c r="D61" i="3" s="1"/>
  <c r="C61" i="3" s="1"/>
  <c r="AP46" i="1"/>
  <c r="E50" i="3" s="1"/>
  <c r="AO23" i="1"/>
  <c r="D27" i="3" s="1"/>
  <c r="C27" i="3" s="1"/>
  <c r="AP23" i="1"/>
  <c r="E27" i="3" s="1"/>
  <c r="AP65" i="1"/>
  <c r="AP25" i="1"/>
  <c r="E29" i="3" s="1"/>
  <c r="AO32" i="1"/>
  <c r="D36" i="3" s="1"/>
  <c r="C36" i="3" s="1"/>
  <c r="AP33" i="1"/>
  <c r="E37" i="3" s="1"/>
  <c r="AO54" i="1"/>
  <c r="D58" i="3" s="1"/>
  <c r="C58" i="3" s="1"/>
  <c r="AO25" i="1"/>
  <c r="D29" i="3" s="1"/>
  <c r="C29" i="3" s="1"/>
  <c r="AO82" i="1"/>
  <c r="AO87" i="1"/>
  <c r="AP27" i="1"/>
  <c r="E31" i="3" s="1"/>
  <c r="AP75" i="1"/>
  <c r="AO70" i="1"/>
  <c r="AP31" i="1"/>
  <c r="E35" i="3" s="1"/>
  <c r="AP73" i="1"/>
  <c r="AP38" i="1"/>
  <c r="E42" i="3" s="1"/>
  <c r="AP24" i="1"/>
  <c r="E28" i="3" s="1"/>
  <c r="AO31" i="1"/>
  <c r="D35" i="3" s="1"/>
  <c r="C35" i="3" s="1"/>
  <c r="AP58" i="1"/>
  <c r="E62" i="3" s="1"/>
  <c r="AO48" i="1"/>
  <c r="D52" i="3" s="1"/>
  <c r="C52" i="3" s="1"/>
  <c r="AO26" i="1"/>
  <c r="D30" i="3" s="1"/>
  <c r="C30" i="3" s="1"/>
  <c r="AP89" i="1"/>
  <c r="AO24" i="1"/>
  <c r="D28" i="3" s="1"/>
  <c r="C28" i="3" s="1"/>
  <c r="AO78" i="1"/>
  <c r="AP50" i="1"/>
  <c r="E54" i="3" s="1"/>
  <c r="AP49" i="1"/>
  <c r="E53" i="3" s="1"/>
  <c r="AP57" i="1"/>
  <c r="E61" i="3" s="1"/>
  <c r="AO44" i="1"/>
  <c r="D48" i="3" s="1"/>
  <c r="C48" i="3" s="1"/>
  <c r="AO60" i="1"/>
  <c r="D64" i="3" s="1"/>
  <c r="C64" i="3" s="1"/>
  <c r="AO74" i="1"/>
  <c r="AP43" i="1"/>
  <c r="E47" i="3" s="1"/>
  <c r="AP54" i="1"/>
  <c r="E58" i="3" s="1"/>
  <c r="AO73" i="1"/>
  <c r="AP81" i="1"/>
  <c r="AO64" i="1"/>
  <c r="AO83" i="1"/>
  <c r="AP71" i="1"/>
  <c r="AP45" i="1"/>
  <c r="E49" i="3" s="1"/>
  <c r="AO71" i="1"/>
  <c r="AP80" i="1"/>
  <c r="AP60" i="1"/>
  <c r="E64" i="3" s="1"/>
  <c r="AO69" i="1"/>
  <c r="AO51" i="1"/>
  <c r="D55" i="3" s="1"/>
  <c r="C55" i="3" s="1"/>
  <c r="AP39" i="1"/>
  <c r="E43" i="3" s="1"/>
  <c r="AO56" i="1"/>
  <c r="D60" i="3" s="1"/>
  <c r="C60" i="3" s="1"/>
  <c r="AO81" i="1"/>
  <c r="AO61" i="1"/>
  <c r="AO29" i="1"/>
  <c r="D33" i="3" s="1"/>
  <c r="C33" i="3" s="1"/>
  <c r="AO28" i="1"/>
  <c r="D32" i="3" s="1"/>
  <c r="C32" i="3" s="1"/>
  <c r="AP28" i="1"/>
  <c r="E32" i="3" s="1"/>
  <c r="AP32" i="1"/>
  <c r="E36" i="3" s="1"/>
  <c r="AP61" i="1"/>
  <c r="AP47" i="1"/>
  <c r="E51" i="3" s="1"/>
  <c r="AO63" i="1"/>
  <c r="AO27" i="1"/>
  <c r="D31" i="3" s="1"/>
  <c r="C31" i="3" s="1"/>
  <c r="AO33" i="1"/>
  <c r="D37" i="3" s="1"/>
  <c r="C37" i="3" s="1"/>
  <c r="E38" i="3"/>
  <c r="AO2" i="1" l="1"/>
</calcChain>
</file>

<file path=xl/sharedStrings.xml><?xml version="1.0" encoding="utf-8"?>
<sst xmlns="http://schemas.openxmlformats.org/spreadsheetml/2006/main" count="156" uniqueCount="134">
  <si>
    <t>Nr. crt.</t>
  </si>
  <si>
    <t>Valoare prag</t>
  </si>
  <si>
    <t>U.A.T.</t>
  </si>
  <si>
    <t>SIRUTA</t>
  </si>
  <si>
    <t>Populație DEPABD</t>
  </si>
  <si>
    <t>Cazuri confirmate in ultimele 14 zile</t>
  </si>
  <si>
    <t>Rata incidenței la 1000 de locuitori</t>
  </si>
  <si>
    <t>Nr. cazuri pozitive din focare din centre rezidențiale și alte categorii vulnerabile (inclusiv cămine, internate, spitale)</t>
  </si>
  <si>
    <t>(1,5;3]
IF-AND</t>
  </si>
  <si>
    <t>IF-MAX</t>
  </si>
  <si>
    <t>Pentru informare incidenta si macheta incidenta cazurilor</t>
  </si>
  <si>
    <t>(1;2]
IF-AND</t>
  </si>
  <si>
    <t>(2;3]
IF-AND</t>
  </si>
  <si>
    <t>(1;3]
IF-AND</t>
  </si>
  <si>
    <t>&gt;3
IF</t>
  </si>
  <si>
    <t>(4;7.5]
IF-AND</t>
  </si>
  <si>
    <t>&gt;6
IF</t>
  </si>
  <si>
    <t>&gt;7,5
IF</t>
  </si>
  <si>
    <t>(1;2]</t>
  </si>
  <si>
    <t>(2;3]</t>
  </si>
  <si>
    <t>(1;3]</t>
  </si>
  <si>
    <t>&gt;3</t>
  </si>
  <si>
    <t>(4;7.5]</t>
  </si>
  <si>
    <t>&gt;6</t>
  </si>
  <si>
    <t>&gt;7.5</t>
  </si>
  <si>
    <t>RAFAILA</t>
  </si>
  <si>
    <t>BOŢEŞTI</t>
  </si>
  <si>
    <t>OLTENEŞTI</t>
  </si>
  <si>
    <t>IVĂNEŞTI</t>
  </si>
  <si>
    <t>ARSURA</t>
  </si>
  <si>
    <t>TĂCUTA</t>
  </si>
  <si>
    <t>PUIEŞTI</t>
  </si>
  <si>
    <t>POGANA</t>
  </si>
  <si>
    <t>DODEŞTI</t>
  </si>
  <si>
    <t>GRIVIŢA</t>
  </si>
  <si>
    <t>COROIEŞTI</t>
  </si>
  <si>
    <t>ZORLENI</t>
  </si>
  <si>
    <t>TUTOVA</t>
  </si>
  <si>
    <t>DELENI</t>
  </si>
  <si>
    <t>ZĂPODENI</t>
  </si>
  <si>
    <t>BUNEŞTI-AVEREŞTI</t>
  </si>
  <si>
    <t>DIMITRIE CANTEMIR</t>
  </si>
  <si>
    <t>ORAŞ NEGREŞTI</t>
  </si>
  <si>
    <t>GHERGHEŞTI</t>
  </si>
  <si>
    <t>POIENEŞTI</t>
  </si>
  <si>
    <t>VETRIŞOAIA</t>
  </si>
  <si>
    <t>BĂCANI</t>
  </si>
  <si>
    <t>LAZA</t>
  </si>
  <si>
    <t>OŞEŞTI</t>
  </si>
  <si>
    <t>TODIREŞTI</t>
  </si>
  <si>
    <t>LUNCA BANULUI</t>
  </si>
  <si>
    <t>DUMEŞTI</t>
  </si>
  <si>
    <t>PUŞCAŞI</t>
  </si>
  <si>
    <t>VOINEŞTI</t>
  </si>
  <si>
    <t>LIPOVĂŢ</t>
  </si>
  <si>
    <t>MUNICIPIUL BÂRLAD</t>
  </si>
  <si>
    <t>BĂCEŞTI</t>
  </si>
  <si>
    <t>DRAGOMIREŞTI</t>
  </si>
  <si>
    <t>DRÂNCENI</t>
  </si>
  <si>
    <t>BANCA</t>
  </si>
  <si>
    <t>VĂLENI</t>
  </si>
  <si>
    <t>MUNICIPIUL HUŞI</t>
  </si>
  <si>
    <t>MUNICIPIUL VASLUI</t>
  </si>
  <si>
    <t>ORAŞ MURGENI</t>
  </si>
  <si>
    <t>ALBEŞTI</t>
  </si>
  <si>
    <t>ALEXANDRU VLAHUŢĂ</t>
  </si>
  <si>
    <t>BĂLTENI</t>
  </si>
  <si>
    <t>BEREZENI</t>
  </si>
  <si>
    <t>BLĂGEŞTI</t>
  </si>
  <si>
    <t>BOGDANA</t>
  </si>
  <si>
    <t>BOGDĂNEŞTI</t>
  </si>
  <si>
    <t>BOGDĂNIŢA</t>
  </si>
  <si>
    <t>CIOCANI</t>
  </si>
  <si>
    <t>CODĂEŞTI</t>
  </si>
  <si>
    <t>COSTEŞTI</t>
  </si>
  <si>
    <t>COZMEŞTI</t>
  </si>
  <si>
    <t>CREŢEŞTI</t>
  </si>
  <si>
    <t>DĂNEŞTI</t>
  </si>
  <si>
    <t>DELEŞTI</t>
  </si>
  <si>
    <t>DUDA-EPURENI</t>
  </si>
  <si>
    <t>EPURENI</t>
  </si>
  <si>
    <t>FĂLCIU</t>
  </si>
  <si>
    <t>FEREŞTI</t>
  </si>
  <si>
    <t>FRUNTIŞENI</t>
  </si>
  <si>
    <t>GĂGEŞTI</t>
  </si>
  <si>
    <t>GÂRCENI</t>
  </si>
  <si>
    <t>HOCENI</t>
  </si>
  <si>
    <t>IANA</t>
  </si>
  <si>
    <t>IBĂNEŞTI</t>
  </si>
  <si>
    <t>IVEŞTI</t>
  </si>
  <si>
    <t>MĂLUŞTENI</t>
  </si>
  <si>
    <t>MICLEŞTI</t>
  </si>
  <si>
    <t>MUNTENII DE JOS</t>
  </si>
  <si>
    <t>MUNTENII DE SUS</t>
  </si>
  <si>
    <t>PĂDURENI</t>
  </si>
  <si>
    <t>PERIENI</t>
  </si>
  <si>
    <t>POCHIDIA</t>
  </si>
  <si>
    <t>POGONEŞTI</t>
  </si>
  <si>
    <t>PUNGEŞTI</t>
  </si>
  <si>
    <t>REBRICEA</t>
  </si>
  <si>
    <t>ROŞIEŞTI</t>
  </si>
  <si>
    <t>SOLEŞTI</t>
  </si>
  <si>
    <t>STĂNILEŞTI</t>
  </si>
  <si>
    <t>ŞTEFAN CEL MARE</t>
  </si>
  <si>
    <t>ŞULETEA</t>
  </si>
  <si>
    <t>TANACU</t>
  </si>
  <si>
    <t>TĂTĂRANI</t>
  </si>
  <si>
    <t>VIIŞOARA</t>
  </si>
  <si>
    <t>VINDEREI</t>
  </si>
  <si>
    <t>VULTUREŞTI</t>
  </si>
  <si>
    <t>VUTCANI</t>
  </si>
  <si>
    <t>JUDEȚUL VASLUI</t>
  </si>
  <si>
    <t>Informare incidență</t>
  </si>
  <si>
    <t>JUDEȚ: Vaslui</t>
  </si>
  <si>
    <t>Incidență județ:</t>
  </si>
  <si>
    <t>Incidență cumulată a cazurilor</t>
  </si>
  <si>
    <t>Categorie localitate(municipiu, oraș, comună, sat)</t>
  </si>
  <si>
    <t>Denumire localitate</t>
  </si>
  <si>
    <t>Valoare indice fără cazurile din focare</t>
  </si>
  <si>
    <t>Incidență 1,5 – 3‰ locuitori</t>
  </si>
  <si>
    <t>Incidență peste 3‰ locuitori</t>
  </si>
  <si>
    <t>Situație numerică pe categorii de localități și valoare incidență</t>
  </si>
  <si>
    <t>Categorie</t>
  </si>
  <si>
    <t>Municipii</t>
  </si>
  <si>
    <t>Orașe</t>
  </si>
  <si>
    <t>Alte categorii</t>
  </si>
  <si>
    <t>Total</t>
  </si>
  <si>
    <t xml:space="preserve">Atenție: Formularul se va transmite în format excel, editabil. </t>
  </si>
  <si>
    <t xml:space="preserve">Macheta cu incidența cumulată a cazurilor </t>
  </si>
  <si>
    <t>Categorie localitate(municipiu, oraș sau comună)</t>
  </si>
  <si>
    <t>Incidență mai mare de 1‰ – mai mică sau egală cu 3‰ locuitori</t>
  </si>
  <si>
    <r>
      <rPr>
        <b/>
        <sz val="11"/>
        <color rgb="FF000000"/>
        <rFont val="Calibri"/>
        <family val="2"/>
        <charset val="1"/>
      </rPr>
      <t>Incidență 1,5</t>
    </r>
    <r>
      <rPr>
        <sz val="11"/>
        <color rgb="FF000000"/>
        <rFont val="Calibri"/>
        <family val="2"/>
        <charset val="1"/>
      </rPr>
      <t>‰</t>
    </r>
    <r>
      <rPr>
        <b/>
        <sz val="11"/>
        <color rgb="FF000000"/>
        <rFont val="Calibri"/>
        <family val="2"/>
        <charset val="1"/>
      </rPr>
      <t xml:space="preserve"> – 3‰ locuitori</t>
    </r>
  </si>
  <si>
    <t>TOTAL</t>
  </si>
  <si>
    <t>Rata incidentei cumulative a COVID-19 la 1000 locuitori pe localitati (UAT) la data de 11/07/2022, pentru perioada 24/06/2022-07/07/2022 (date preluate din alerte.ms.ro)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</si>
</sst>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 %"/>
    <numFmt numFmtId="165" formatCode="0.000"/>
    <numFmt numFmtId="166" formatCode="[$-418]dd/mm/yyyy"/>
  </numFmts>
  <fonts count="13" x14ac:knownFonts="1">
    <font>
      <sz val="11"/>
      <color rgb="FF000000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D9D9D9"/>
        <bgColor rgb="FFE6E0EC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9999"/>
        <bgColor rgb="FFFFA3FF"/>
      </patternFill>
    </fill>
    <fill>
      <patternFill patternType="solid">
        <fgColor rgb="FFFFC0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FFABFF"/>
        <bgColor rgb="FFFFA3FF"/>
      </patternFill>
    </fill>
    <fill>
      <patternFill patternType="solid">
        <fgColor rgb="FFFFCCCC"/>
        <bgColor rgb="FFFFC7CE"/>
      </patternFill>
    </fill>
    <fill>
      <patternFill patternType="solid">
        <fgColor rgb="FFA6A6A6"/>
        <bgColor rgb="FFB3A2C7"/>
      </patternFill>
    </fill>
    <fill>
      <patternFill patternType="solid">
        <fgColor rgb="FFE6E0EC"/>
        <bgColor rgb="FFF2DCDB"/>
      </patternFill>
    </fill>
    <fill>
      <patternFill patternType="solid">
        <fgColor rgb="FFF2DCDB"/>
        <bgColor rgb="FFE6E0EC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slantDashDot">
        <color rgb="FFFF0000"/>
      </left>
      <right style="medium">
        <color auto="1"/>
      </right>
      <top style="slantDashDot">
        <color rgb="FFFF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slantDashDot">
        <color rgb="FFFF0000"/>
      </top>
      <bottom style="thin">
        <color auto="1"/>
      </bottom>
      <diagonal/>
    </border>
    <border>
      <left style="medium">
        <color auto="1"/>
      </left>
      <right style="slantDashDot">
        <color rgb="FFFF0000"/>
      </right>
      <top style="slantDashDot">
        <color rgb="FFFF0000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slantDashDot">
        <color rgb="FFFF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slantDashDot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slantDashDot">
        <color rgb="FFFF0000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 style="medium">
        <color auto="1"/>
      </right>
      <top/>
      <bottom style="slantDashDot">
        <color rgb="FFFF0000"/>
      </bottom>
      <diagonal/>
    </border>
    <border>
      <left style="medium">
        <color auto="1"/>
      </left>
      <right/>
      <top/>
      <bottom style="slantDashDot">
        <color rgb="FFFF0000"/>
      </bottom>
      <diagonal/>
    </border>
    <border>
      <left style="medium">
        <color auto="1"/>
      </left>
      <right style="slantDashDot">
        <color rgb="FFFF0000"/>
      </right>
      <top/>
      <bottom style="slantDashDot">
        <color rgb="FFFF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0" fontId="12" fillId="0" borderId="0"/>
  </cellStyleXfs>
  <cellXfs count="1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0" borderId="0" xfId="1" applyNumberFormat="1" applyFont="1" applyBorder="1" applyAlignment="1" applyProtection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1" applyNumberFormat="1" applyFont="1" applyBorder="1" applyAlignment="1" applyProtection="1"/>
    <xf numFmtId="2" fontId="1" fillId="0" borderId="0" xfId="1" applyNumberFormat="1" applyFont="1" applyBorder="1" applyAlignment="1" applyProtection="1">
      <alignment horizontal="center" vertical="center"/>
    </xf>
    <xf numFmtId="2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2" fontId="1" fillId="0" borderId="26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24" xfId="0" applyFont="1" applyBorder="1"/>
    <xf numFmtId="0" fontId="1" fillId="0" borderId="27" xfId="0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 applyProtection="1"/>
    <xf numFmtId="2" fontId="1" fillId="0" borderId="23" xfId="1" applyNumberFormat="1" applyFont="1" applyBorder="1" applyAlignment="1" applyProtection="1">
      <alignment horizontal="center" vertical="center"/>
    </xf>
    <xf numFmtId="2" fontId="1" fillId="0" borderId="23" xfId="0" applyNumberFormat="1" applyFont="1" applyBorder="1"/>
    <xf numFmtId="0" fontId="1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2" fontId="2" fillId="0" borderId="30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" fontId="5" fillId="0" borderId="34" xfId="0" applyNumberFormat="1" applyFont="1" applyBorder="1" applyAlignment="1">
      <alignment horizontal="center" vertical="center"/>
    </xf>
    <xf numFmtId="2" fontId="2" fillId="0" borderId="35" xfId="0" applyNumberFormat="1" applyFont="1" applyBorder="1" applyAlignment="1">
      <alignment horizontal="center" vertical="center"/>
    </xf>
    <xf numFmtId="165" fontId="1" fillId="0" borderId="36" xfId="0" applyNumberFormat="1" applyFont="1" applyBorder="1" applyAlignment="1">
      <alignment horizontal="center" vertical="center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41" xfId="0" applyFont="1" applyBorder="1"/>
    <xf numFmtId="0" fontId="1" fillId="0" borderId="42" xfId="0" applyFont="1" applyBorder="1"/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/>
    </xf>
    <xf numFmtId="0" fontId="1" fillId="0" borderId="3" xfId="1" applyNumberFormat="1" applyFont="1" applyBorder="1" applyAlignment="1" applyProtection="1"/>
    <xf numFmtId="2" fontId="1" fillId="0" borderId="42" xfId="1" applyNumberFormat="1" applyFont="1" applyBorder="1" applyAlignment="1" applyProtection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42" xfId="0" applyNumberFormat="1" applyFont="1" applyBorder="1"/>
    <xf numFmtId="0" fontId="1" fillId="0" borderId="0" xfId="0" applyFont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1" fontId="1" fillId="0" borderId="45" xfId="0" applyNumberFormat="1" applyFont="1" applyBorder="1" applyAlignment="1">
      <alignment horizontal="center" vertical="center" wrapText="1"/>
    </xf>
    <xf numFmtId="2" fontId="2" fillId="0" borderId="4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1" fillId="0" borderId="47" xfId="0" applyNumberFormat="1" applyFont="1" applyBorder="1" applyAlignment="1">
      <alignment horizontal="center" vertical="center"/>
    </xf>
    <xf numFmtId="0" fontId="1" fillId="0" borderId="13" xfId="0" applyFont="1" applyBorder="1"/>
    <xf numFmtId="0" fontId="2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2" fontId="9" fillId="0" borderId="46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 wrapText="1"/>
    </xf>
    <xf numFmtId="2" fontId="0" fillId="2" borderId="43" xfId="0" applyNumberForma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9" fillId="2" borderId="4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10" borderId="50" xfId="0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9" fillId="0" borderId="46" xfId="0" applyNumberFormat="1" applyFont="1" applyBorder="1" applyAlignment="1">
      <alignment horizontal="left"/>
    </xf>
    <xf numFmtId="0" fontId="9" fillId="0" borderId="0" xfId="0" applyFont="1"/>
    <xf numFmtId="0" fontId="9" fillId="2" borderId="51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11" fillId="11" borderId="53" xfId="0" applyFont="1" applyFill="1" applyBorder="1" applyAlignment="1">
      <alignment horizontal="center" vertical="center" wrapText="1"/>
    </xf>
    <xf numFmtId="0" fontId="11" fillId="11" borderId="19" xfId="0" applyFont="1" applyFill="1" applyBorder="1" applyAlignment="1">
      <alignment horizontal="center" vertical="center" wrapText="1"/>
    </xf>
    <xf numFmtId="2" fontId="11" fillId="11" borderId="20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12" borderId="29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0" fillId="10" borderId="54" xfId="0" applyNumberForma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0" fontId="11" fillId="11" borderId="55" xfId="0" applyFont="1" applyFill="1" applyBorder="1" applyAlignment="1">
      <alignment horizontal="center" vertical="center" wrapText="1"/>
    </xf>
    <xf numFmtId="0" fontId="11" fillId="11" borderId="47" xfId="0" applyFont="1" applyFill="1" applyBorder="1" applyAlignment="1">
      <alignment horizontal="center" vertical="center" wrapText="1"/>
    </xf>
    <xf numFmtId="2" fontId="11" fillId="11" borderId="56" xfId="0" applyNumberFormat="1" applyFont="1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2" fontId="0" fillId="12" borderId="20" xfId="0" applyNumberFormat="1" applyFill="1" applyBorder="1" applyAlignment="1">
      <alignment horizontal="center" vertical="center" wrapText="1"/>
    </xf>
    <xf numFmtId="2" fontId="0" fillId="12" borderId="30" xfId="0" applyNumberFormat="1" applyFill="1" applyBorder="1" applyAlignment="1">
      <alignment horizontal="center" vertical="center" wrapText="1"/>
    </xf>
    <xf numFmtId="0" fontId="0" fillId="12" borderId="34" xfId="0" applyFill="1" applyBorder="1" applyAlignment="1">
      <alignment horizontal="center" vertical="center" wrapText="1"/>
    </xf>
    <xf numFmtId="2" fontId="0" fillId="12" borderId="35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5" borderId="17" xfId="1" applyNumberFormat="1" applyFont="1" applyFill="1" applyBorder="1" applyAlignment="1" applyProtection="1">
      <alignment horizontal="center" vertical="center"/>
    </xf>
    <xf numFmtId="0" fontId="2" fillId="5" borderId="4" xfId="1" applyNumberFormat="1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0" fillId="11" borderId="5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0" fontId="9" fillId="9" borderId="28" xfId="0" applyFont="1" applyFill="1" applyBorder="1" applyAlignment="1">
      <alignment horizontal="center" vertical="center" wrapText="1"/>
    </xf>
    <xf numFmtId="0" fontId="9" fillId="9" borderId="3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FFF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D9D9D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9999"/>
        </patternFill>
      </fill>
    </dxf>
    <dxf>
      <fill>
        <patternFill>
          <bgColor rgb="FFFFC000"/>
        </patternFill>
      </fill>
    </dxf>
    <dxf>
      <fill>
        <patternFill>
          <bgColor rgb="FF00FFFF"/>
        </patternFill>
      </fill>
    </dxf>
    <dxf>
      <fill>
        <patternFill>
          <bgColor rgb="FFFFA3FF"/>
        </patternFill>
      </fill>
    </dxf>
    <dxf>
      <fill>
        <patternFill>
          <bgColor rgb="FFB3A2C7"/>
        </patternFill>
      </fill>
    </dxf>
    <dxf>
      <fill>
        <patternFill>
          <bgColor rgb="FFFF89FF"/>
        </patternFill>
      </fill>
    </dxf>
    <dxf>
      <fill>
        <patternFill>
          <bgColor rgb="FF00B0F0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indexedColors>
      <rgbColor rgb="FF000000"/>
      <rgbColor rgb="FFE6E0EC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FFC7CE"/>
      <rgbColor rgb="FF808080"/>
      <rgbColor rgb="FFFFA3FF"/>
      <rgbColor rgb="FF993366"/>
      <rgbColor rgb="FFF2DCDB"/>
      <rgbColor rgb="FFCCFFFF"/>
      <rgbColor rgb="FF660066"/>
      <rgbColor rgb="FFFF89FF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6EFCE"/>
      <rgbColor rgb="FFFFFF99"/>
      <rgbColor rgb="FFFFABFF"/>
      <rgbColor rgb="FFFF9999"/>
      <rgbColor rgb="FFB3A2C7"/>
      <rgbColor rgb="FFFFCCCC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K98"/>
  <sheetViews>
    <sheetView tabSelected="1" zoomScale="55" zoomScaleNormal="55" workbookViewId="0">
      <selection activeCell="D82" sqref="D82"/>
    </sheetView>
  </sheetViews>
  <sheetFormatPr defaultRowHeight="15.75" x14ac:dyDescent="0.25"/>
  <cols>
    <col min="1" max="1" width="4.140625" style="1" customWidth="1"/>
    <col min="2" max="2" width="7.7109375" style="2" customWidth="1"/>
    <col min="3" max="3" width="14.140625" style="3" customWidth="1"/>
    <col min="4" max="4" width="28.28515625" style="2" customWidth="1"/>
    <col min="5" max="5" width="11.140625" style="2" customWidth="1"/>
    <col min="6" max="6" width="12.5703125" style="2" customWidth="1"/>
    <col min="7" max="7" width="15.140625" style="2" customWidth="1"/>
    <col min="8" max="8" width="14.7109375" style="4" customWidth="1"/>
    <col min="9" max="9" width="34.140625" style="2" hidden="1" customWidth="1"/>
    <col min="10" max="10" width="13.7109375" style="2" hidden="1" customWidth="1"/>
    <col min="11" max="12" width="14" style="1" hidden="1" customWidth="1"/>
    <col min="13" max="13" width="12" style="5" hidden="1" customWidth="1"/>
    <col min="14" max="14" width="25.28515625" style="5" hidden="1" customWidth="1"/>
    <col min="15" max="15" width="12" style="5" hidden="1" customWidth="1"/>
    <col min="16" max="17" width="14" style="1" hidden="1" customWidth="1"/>
    <col min="18" max="18" width="12" style="2" hidden="1" customWidth="1"/>
    <col min="19" max="20" width="14" style="1" hidden="1" customWidth="1"/>
    <col min="21" max="21" width="12" style="2" hidden="1" customWidth="1"/>
    <col min="22" max="23" width="14" style="1" hidden="1" customWidth="1"/>
    <col min="24" max="24" width="12" style="5" hidden="1" customWidth="1"/>
    <col min="25" max="26" width="14" style="1" hidden="1" customWidth="1"/>
    <col min="27" max="27" width="12" style="6" hidden="1" customWidth="1"/>
    <col min="28" max="29" width="14" style="1" hidden="1" customWidth="1"/>
    <col min="30" max="30" width="12" style="2" hidden="1" customWidth="1"/>
    <col min="31" max="32" width="17.42578125" style="2" hidden="1" customWidth="1"/>
    <col min="33" max="33" width="12" style="2" hidden="1" customWidth="1"/>
    <col min="34" max="35" width="14" style="1" hidden="1" customWidth="1"/>
    <col min="36" max="36" width="12" style="2" hidden="1" customWidth="1"/>
    <col min="37" max="37" width="22.140625" style="1" customWidth="1"/>
    <col min="38" max="38" width="9.42578125" style="4" customWidth="1"/>
    <col min="39" max="39" width="22.140625" style="7" customWidth="1"/>
    <col min="40" max="40" width="9.42578125" style="8" customWidth="1"/>
    <col min="41" max="41" width="22.140625" style="7" customWidth="1"/>
    <col min="42" max="42" width="9.42578125" style="4" customWidth="1"/>
    <col min="43" max="43" width="22.140625" style="1" customWidth="1"/>
    <col min="44" max="44" width="9.42578125" style="4" customWidth="1"/>
    <col min="45" max="45" width="22.140625" style="1" customWidth="1"/>
    <col min="46" max="46" width="9.42578125" style="4" customWidth="1"/>
    <col min="47" max="47" width="27" style="4" customWidth="1"/>
    <col min="48" max="48" width="9.42578125" style="4" customWidth="1"/>
    <col min="49" max="49" width="22.140625" style="1" customWidth="1"/>
    <col min="50" max="50" width="9.42578125" style="9" customWidth="1"/>
    <col min="51" max="51" width="9.28515625" style="2" customWidth="1"/>
    <col min="52" max="52" width="9" style="1" customWidth="1"/>
    <col min="53" max="1025" width="9.140625" style="1" customWidth="1"/>
  </cols>
  <sheetData>
    <row r="1" spans="2:50" ht="19.5" customHeight="1" x14ac:dyDescent="0.25"/>
    <row r="2" spans="2:50" ht="42" customHeight="1" x14ac:dyDescent="0.25">
      <c r="B2" s="142" t="s">
        <v>133</v>
      </c>
      <c r="C2" s="142"/>
      <c r="D2" s="142"/>
      <c r="E2" s="142"/>
      <c r="F2" s="142"/>
      <c r="G2" s="142"/>
      <c r="H2" s="142"/>
      <c r="I2" s="142"/>
      <c r="J2" s="10"/>
      <c r="AK2" s="143">
        <f>COUNT(AL5:AL90)</f>
        <v>3</v>
      </c>
      <c r="AL2" s="143"/>
      <c r="AM2" s="141">
        <f>COUNT(AN5:AN90)</f>
        <v>0</v>
      </c>
      <c r="AN2" s="141"/>
      <c r="AO2" s="141">
        <f>COUNT(AP5:AP90)</f>
        <v>3</v>
      </c>
      <c r="AP2" s="141"/>
      <c r="AQ2" s="148">
        <f>COUNT(AR5:AR90)</f>
        <v>0</v>
      </c>
      <c r="AR2" s="148"/>
      <c r="AS2" s="148">
        <f>COUNT(AT5:AT90)</f>
        <v>0</v>
      </c>
      <c r="AT2" s="148"/>
      <c r="AU2" s="148">
        <f>COUNT(AV5:AV90)</f>
        <v>0</v>
      </c>
      <c r="AV2" s="148"/>
      <c r="AW2" s="148">
        <f>COUNT(AX5:AX90)</f>
        <v>0</v>
      </c>
      <c r="AX2" s="148"/>
    </row>
    <row r="3" spans="2:50" ht="22.5" customHeight="1" x14ac:dyDescent="0.25">
      <c r="B3" s="142"/>
      <c r="C3" s="142"/>
      <c r="D3" s="142"/>
      <c r="E3" s="142"/>
      <c r="F3" s="142"/>
      <c r="G3" s="142"/>
      <c r="H3" s="142"/>
      <c r="I3" s="142"/>
      <c r="J3" s="10"/>
      <c r="AA3" s="11"/>
      <c r="AB3" s="12"/>
      <c r="AD3" s="13"/>
      <c r="AE3" s="13"/>
      <c r="AF3" s="13"/>
      <c r="AG3" s="13"/>
      <c r="AH3" s="12"/>
      <c r="AJ3" s="13"/>
      <c r="AK3" s="143"/>
      <c r="AL3" s="143"/>
      <c r="AM3" s="141"/>
      <c r="AN3" s="141"/>
      <c r="AO3" s="141"/>
      <c r="AP3" s="141"/>
      <c r="AQ3" s="148"/>
      <c r="AR3" s="148"/>
      <c r="AS3" s="148"/>
      <c r="AT3" s="148"/>
      <c r="AU3" s="148"/>
      <c r="AV3" s="148"/>
      <c r="AW3" s="148"/>
      <c r="AX3" s="148"/>
    </row>
    <row r="4" spans="2:50" ht="101.25" customHeight="1" thickBot="1" x14ac:dyDescent="0.3">
      <c r="B4" s="14" t="s">
        <v>0</v>
      </c>
      <c r="C4" s="15" t="s">
        <v>1</v>
      </c>
      <c r="D4" s="16" t="s">
        <v>2</v>
      </c>
      <c r="E4" s="17" t="s">
        <v>3</v>
      </c>
      <c r="F4" s="17" t="s">
        <v>4</v>
      </c>
      <c r="G4" s="17" t="s">
        <v>5</v>
      </c>
      <c r="H4" s="18" t="s">
        <v>6</v>
      </c>
      <c r="I4" s="140" t="s">
        <v>7</v>
      </c>
      <c r="J4" s="19" t="s">
        <v>6</v>
      </c>
      <c r="K4" s="144" t="s">
        <v>8</v>
      </c>
      <c r="L4" s="144"/>
      <c r="M4" s="20" t="s">
        <v>9</v>
      </c>
      <c r="N4" s="145" t="s">
        <v>10</v>
      </c>
      <c r="O4" s="145"/>
      <c r="P4" s="146" t="s">
        <v>11</v>
      </c>
      <c r="Q4" s="146"/>
      <c r="R4" s="21" t="s">
        <v>9</v>
      </c>
      <c r="S4" s="149" t="s">
        <v>12</v>
      </c>
      <c r="T4" s="149"/>
      <c r="U4" s="22" t="s">
        <v>9</v>
      </c>
      <c r="V4" s="150" t="s">
        <v>13</v>
      </c>
      <c r="W4" s="150"/>
      <c r="X4" s="23" t="s">
        <v>9</v>
      </c>
      <c r="Y4" s="157" t="s">
        <v>14</v>
      </c>
      <c r="Z4" s="157"/>
      <c r="AA4" s="24" t="s">
        <v>9</v>
      </c>
      <c r="AB4" s="158" t="s">
        <v>15</v>
      </c>
      <c r="AC4" s="158"/>
      <c r="AD4" s="25" t="s">
        <v>9</v>
      </c>
      <c r="AE4" s="159" t="s">
        <v>16</v>
      </c>
      <c r="AF4" s="159"/>
      <c r="AG4" s="26"/>
      <c r="AH4" s="160" t="s">
        <v>17</v>
      </c>
      <c r="AI4" s="160"/>
      <c r="AJ4" s="27" t="s">
        <v>9</v>
      </c>
      <c r="AK4" s="147" t="s">
        <v>18</v>
      </c>
      <c r="AL4" s="147"/>
      <c r="AM4" s="154" t="s">
        <v>19</v>
      </c>
      <c r="AN4" s="154"/>
      <c r="AO4" s="155" t="s">
        <v>20</v>
      </c>
      <c r="AP4" s="155"/>
      <c r="AQ4" s="156" t="s">
        <v>21</v>
      </c>
      <c r="AR4" s="156"/>
      <c r="AS4" s="151" t="s">
        <v>22</v>
      </c>
      <c r="AT4" s="151"/>
      <c r="AU4" s="152" t="s">
        <v>23</v>
      </c>
      <c r="AV4" s="152"/>
      <c r="AW4" s="153" t="s">
        <v>24</v>
      </c>
      <c r="AX4" s="153"/>
    </row>
    <row r="5" spans="2:50" ht="15.75" customHeight="1" thickBot="1" x14ac:dyDescent="0.3">
      <c r="B5" s="28">
        <v>1</v>
      </c>
      <c r="C5" s="29" t="str">
        <f t="shared" ref="C5:C36" si="0">IF(H5&gt;7.5,"&gt;7,5",IF(H5&gt;6,"&gt;6",IF(H5&gt;4,"&gt;4",IF(H5&gt;3,"&gt;3",IF(H5&gt;2,"&gt;2",IF(H5&gt;1,"&gt;1"," "))))))</f>
        <v>&gt;1</v>
      </c>
      <c r="D5" s="30" t="s">
        <v>72</v>
      </c>
      <c r="E5" s="30">
        <v>167268</v>
      </c>
      <c r="F5" s="30">
        <v>1676</v>
      </c>
      <c r="G5" s="30">
        <v>2</v>
      </c>
      <c r="H5" s="31">
        <f t="shared" ref="H5:H36" si="1">ROUND(J5,2)</f>
        <v>1.19</v>
      </c>
      <c r="I5" s="140">
        <v>0</v>
      </c>
      <c r="J5" s="32">
        <f t="shared" ref="J5:J36" si="2">G5*1000/F5</f>
        <v>1.1933174224343674</v>
      </c>
      <c r="K5" s="33" t="str">
        <f t="shared" ref="K5:K36" si="3">IF(AND(1.5&lt;=H5,H5&lt;=3),D5,"")</f>
        <v/>
      </c>
      <c r="L5" s="34" t="str">
        <f t="shared" ref="L5:L36" si="4">IF(AND(1.5&lt;=H5,H5&lt;=3),J5,"")</f>
        <v/>
      </c>
      <c r="M5" s="35" t="str">
        <f>IF(L5="","",MAX(M$4:M4)+1)</f>
        <v/>
      </c>
      <c r="N5" s="36" t="str">
        <f>IF(ISNA(INDEX($K$5:$K$90,MATCH(ROWS($M$5:M5),$M$5:$M$90,0))),"",INDEX($K$5:$K$90,MATCH(ROWS($M$5:M5),$M$5:$M$90,0)))</f>
        <v/>
      </c>
      <c r="O5" s="37" t="str">
        <f>IF(ISNA(INDEX($L$5:$L$90,MATCH(ROWS($M$5:M5),$M$5:$M$90,0))),"",INDEX($L$5:$L$90,MATCH(ROWS($M$5:M5),$M$5:$M$90,0)))</f>
        <v/>
      </c>
      <c r="P5" s="38" t="str">
        <f t="shared" ref="P5:P36" si="5">IF(AND(1&lt;H5,H5&lt;=2),D5,"")</f>
        <v>CIOCANI</v>
      </c>
      <c r="Q5" s="34">
        <f t="shared" ref="Q5:Q36" si="6">IF(AND(1&lt;H5,H5&lt;=2),J5,"")</f>
        <v>1.1933174224343674</v>
      </c>
      <c r="R5" s="36">
        <f>IF(Q5="","",MAX(R$4:R4)+1)</f>
        <v>1</v>
      </c>
      <c r="S5" s="39" t="str">
        <f t="shared" ref="S5:S36" si="7">IF(AND(2&lt;H5,H5&lt;=3),D5,"")</f>
        <v/>
      </c>
      <c r="T5" s="34" t="str">
        <f t="shared" ref="T5:T36" si="8">IF(AND(2&lt;H5,H5&lt;=3),J5,"")</f>
        <v/>
      </c>
      <c r="U5" s="35" t="str">
        <f>IF(T5="","",MAX(U$4:U4)+1)</f>
        <v/>
      </c>
      <c r="V5" s="39" t="str">
        <f t="shared" ref="V5:V36" si="9">IF(AND(1&lt;H5,H5&lt;=3),D5,"")</f>
        <v>CIOCANI</v>
      </c>
      <c r="W5" s="34">
        <f t="shared" ref="W5:W36" si="10">IF(AND(1&lt;H5,H5&lt;=3),J5,"")</f>
        <v>1.1933174224343674</v>
      </c>
      <c r="X5" s="35">
        <f>IF(W5="","",MAX(X$4:X4)+1)</f>
        <v>1</v>
      </c>
      <c r="Y5" s="39" t="str">
        <f t="shared" ref="Y5:Y36" si="11">IF(H5&gt;3,D5,"")</f>
        <v/>
      </c>
      <c r="Z5" s="34" t="str">
        <f t="shared" ref="Z5:Z36" si="12">IF(H5&gt;3,J5,"")</f>
        <v/>
      </c>
      <c r="AA5" s="36" t="str">
        <f>IF(Z5="","",MAX(AA$4:AA4)+1)</f>
        <v/>
      </c>
      <c r="AB5" s="39" t="str">
        <f t="shared" ref="AB5:AB36" si="13">IF(AND(4&lt;H5,H5&lt;=7.5),D5,"")</f>
        <v/>
      </c>
      <c r="AC5" s="38" t="str">
        <f t="shared" ref="AC5:AC36" si="14">IF(AND(4&lt;H5,H5&lt;=7.5),J5,"")</f>
        <v/>
      </c>
      <c r="AD5" s="36" t="str">
        <f>IF(AC5="","",MAX(AD$4:AD4)+1)</f>
        <v/>
      </c>
      <c r="AE5" s="35" t="str">
        <f t="shared" ref="AE5:AE36" si="15">IF(H5&gt;6,D5,"")</f>
        <v/>
      </c>
      <c r="AF5" s="35" t="str">
        <f t="shared" ref="AF5:AF36" si="16">IF(H5&gt;6,J5,"")</f>
        <v/>
      </c>
      <c r="AG5" s="35" t="str">
        <f>IF(AF5="","",MAX(AG$4:AG4)+1)</f>
        <v/>
      </c>
      <c r="AH5" s="39" t="str">
        <f t="shared" ref="AH5:AH36" si="17">IF(H5&gt;7.5,D5,"")</f>
        <v/>
      </c>
      <c r="AI5" s="34" t="str">
        <f t="shared" ref="AI5:AI36" si="18">IF(H5&gt;7.5,J5,"")</f>
        <v/>
      </c>
      <c r="AJ5" s="40" t="str">
        <f>IF(AI5="","",MAX(AJ$4:AJ4)+1)</f>
        <v/>
      </c>
      <c r="AK5" s="38" t="str">
        <f>IF(ISNA(INDEX($P$5:$P$90,MATCH(ROWS($R$5:R5),$R$5:$R$90,0))),"",INDEX($P$5:$P$90,MATCH(ROWS($R$5:R5),$R$5:$R$90,0)))</f>
        <v>CIOCANI</v>
      </c>
      <c r="AL5" s="41">
        <f>IF(ISNA(INDEX($Q$5:$Q$90,MATCH(ROWS($R$5:R5),$R$5:$R$90,0))),"",INDEX($Q$5:$Q$90,MATCH(ROWS($R$5:R5),$R$5:$R$90,0)))</f>
        <v>1.1933174224343674</v>
      </c>
      <c r="AM5" s="42" t="str">
        <f>IF(ISNA(INDEX($S$5:$S$90,MATCH(ROWS($U$5:U5),$U$5:$U$90,0))),"",INDEX($S$5:$S$90,MATCH(ROWS($U$5:U5),$U$5:$U$90,0)))</f>
        <v/>
      </c>
      <c r="AN5" s="41" t="str">
        <f>IF(ISNA(INDEX($T$5:$T$90,MATCH(ROWS($U$5:U5),$U$5:$U$90,0))),"",INDEX($T$5:$T$90,MATCH(ROWS($U$5:U5),$U$5:$U$90,0)))</f>
        <v/>
      </c>
      <c r="AO5" s="38" t="str">
        <f>IF(ISNA(INDEX($V$5:$V$90,MATCH(ROWS($X$5:X5),$X$5:$X$90,0))),"",INDEX($V$5:$V$90,MATCH(ROWS($X$5:X5),$X$5:$X$90,0)))</f>
        <v>CIOCANI</v>
      </c>
      <c r="AP5" s="41">
        <f>IF(ISNA(INDEX($W$5:$W$90,MATCH(ROWS($X$5:X5),$X$5:$X$90,0))),"",INDEX($W$5:$W$90,MATCH(ROWS($X$5:X5),$X$5:$X$90,0)))</f>
        <v>1.1933174224343674</v>
      </c>
      <c r="AQ5" s="42" t="str">
        <f>IF(ISNA(INDEX($Y$5:$Y$90,MATCH(ROWS($AA$5:AA5),$AA$5:$AA$90,0))),"",INDEX($Y$5:$Y$90,MATCH(ROWS($AA$5:AA5),$AA$5:$AA$90,0)))</f>
        <v/>
      </c>
      <c r="AR5" s="43" t="str">
        <f>IF(ISNA(INDEX($Z$5:$Z$90,MATCH(ROWS($AA$5:AA5),$AA$5:$AA$90,0))),"",INDEX($Z$5:$Z$90,MATCH(ROWS($AA$5:AA5),$AA$5:$AA$90,0)))</f>
        <v/>
      </c>
      <c r="AS5" s="38" t="str">
        <f>IF(ISNA(INDEX($AB$5:$AB$90,MATCH(ROWS($AD$5:AD5),$AD$5:$AD$90,0))),"",INDEX($AB$5:$AB$90,MATCH(ROWS($AD$5:AD5),$AD$5:$AD$90,0)))</f>
        <v/>
      </c>
      <c r="AT5" s="41" t="str">
        <f>IF(ISNA(INDEX($AC$5:$AC$90,MATCH(ROWS($AD$5:AD5),$AD$5:$AD$90,0))),"",INDEX($AC$5:$AC$90,MATCH(ROWS($AD$5:AD5),$AD$5:$AD$90,0)))</f>
        <v/>
      </c>
      <c r="AU5" s="4" t="str">
        <f>IF(ISNA(INDEX($AE$5:$AE$90,MATCH(ROWS($AG$5:AG5),$AG$5:$AG$90,0))),"",INDEX($AE$5:$AE$90,MATCH(ROWS($AG$5:AG5),$AG$5:$AG$90,0)))</f>
        <v/>
      </c>
      <c r="AV5" s="4" t="str">
        <f>IF(ISNA(INDEX($AF$5:$AF$90,MATCH(ROWS($AG$5:AG5),$AG$5:$AG$90,0))),"",INDEX($AF$5:$AF$90,MATCH(ROWS($AG$5:AG5),$AG$5:$AG$90,0)))</f>
        <v/>
      </c>
      <c r="AW5" s="39" t="str">
        <f>IF(ISNA(INDEX($AH$5:$AH$90,MATCH(ROWS($AJ$5:AJ5),$AJ$5:$AJ$90,0))),"",INDEX($AH$5:$AH$90,MATCH(ROWS($AJ$5:AJ5),$AJ$5:$AJ$90,0)))</f>
        <v/>
      </c>
      <c r="AX5" s="44" t="str">
        <f>IF(ISNA(INDEX($AI$5:$AI$90,MATCH(ROWS($AJ$5:AJ5),$AJ$5:$AJ$90,0))),"",INDEX($AI$5:$AI$90,MATCH(ROWS($AJ$5:AJ5),$AJ$5:$AJ$90,0)))</f>
        <v/>
      </c>
    </row>
    <row r="6" spans="2:50" ht="16.5" thickBot="1" x14ac:dyDescent="0.3">
      <c r="B6" s="45">
        <v>2</v>
      </c>
      <c r="C6" s="46" t="str">
        <f t="shared" si="0"/>
        <v>&gt;1</v>
      </c>
      <c r="D6" s="47" t="s">
        <v>92</v>
      </c>
      <c r="E6" s="47">
        <v>164936</v>
      </c>
      <c r="F6" s="47">
        <v>4320</v>
      </c>
      <c r="G6" s="47">
        <v>5</v>
      </c>
      <c r="H6" s="48">
        <f t="shared" si="1"/>
        <v>1.1599999999999999</v>
      </c>
      <c r="I6" s="49">
        <v>0</v>
      </c>
      <c r="J6" s="32">
        <f t="shared" si="2"/>
        <v>1.1574074074074074</v>
      </c>
      <c r="K6" s="33" t="str">
        <f t="shared" si="3"/>
        <v/>
      </c>
      <c r="L6" s="34" t="str">
        <f t="shared" si="4"/>
        <v/>
      </c>
      <c r="M6" s="35" t="str">
        <f>IF(L6="","",MAX(M$4:M5)+1)</f>
        <v/>
      </c>
      <c r="N6" s="35" t="str">
        <f>IF(ISNA(INDEX($K$5:$K$90,MATCH(ROWS($M$5:M6),$M$5:$M$90,0))),"",INDEX($K$5:$K$90,MATCH(ROWS($M$5:M6),$M$5:$M$90,0)))</f>
        <v/>
      </c>
      <c r="O6" s="50" t="str">
        <f>IF(ISNA(INDEX($L$5:$L$90,MATCH(ROWS($M$5:M6),$M$5:$M$90,0))),"",INDEX($L$5:$L$90,MATCH(ROWS($M$5:M6),$M$5:$M$90,0)))</f>
        <v/>
      </c>
      <c r="P6" s="38" t="str">
        <f t="shared" si="5"/>
        <v>MUNTENII DE JOS</v>
      </c>
      <c r="Q6" s="34">
        <f t="shared" si="6"/>
        <v>1.1574074074074074</v>
      </c>
      <c r="R6" s="51">
        <f>IF(Q6="","",MAX(R$4:R5)+1)</f>
        <v>2</v>
      </c>
      <c r="S6" s="39" t="str">
        <f t="shared" si="7"/>
        <v/>
      </c>
      <c r="T6" s="34" t="str">
        <f t="shared" si="8"/>
        <v/>
      </c>
      <c r="U6" s="35" t="str">
        <f>IF(T6="","",MAX(U$4:U5)+1)</f>
        <v/>
      </c>
      <c r="V6" s="39" t="str">
        <f t="shared" si="9"/>
        <v>MUNTENII DE JOS</v>
      </c>
      <c r="W6" s="34">
        <f t="shared" si="10"/>
        <v>1.1574074074074074</v>
      </c>
      <c r="X6" s="35">
        <f>IF(W6="","",MAX(X$4:X5)+1)</f>
        <v>2</v>
      </c>
      <c r="Y6" s="39" t="str">
        <f t="shared" si="11"/>
        <v/>
      </c>
      <c r="Z6" s="34" t="str">
        <f t="shared" si="12"/>
        <v/>
      </c>
      <c r="AA6" s="35" t="str">
        <f>IF(Z6="","",MAX(AA$4:AA5)+1)</f>
        <v/>
      </c>
      <c r="AB6" s="39" t="str">
        <f t="shared" si="13"/>
        <v/>
      </c>
      <c r="AC6" s="38" t="str">
        <f t="shared" si="14"/>
        <v/>
      </c>
      <c r="AD6" s="35" t="str">
        <f>IF(AC6="","",MAX(AD$4:AD5)+1)</f>
        <v/>
      </c>
      <c r="AE6" s="35" t="str">
        <f t="shared" si="15"/>
        <v/>
      </c>
      <c r="AF6" s="35" t="str">
        <f t="shared" si="16"/>
        <v/>
      </c>
      <c r="AG6" s="35" t="str">
        <f>IF(AF6="","",MAX(AG$4:AG5)+1)</f>
        <v/>
      </c>
      <c r="AH6" s="39" t="str">
        <f t="shared" si="17"/>
        <v/>
      </c>
      <c r="AI6" s="34" t="str">
        <f t="shared" si="18"/>
        <v/>
      </c>
      <c r="AJ6" s="40" t="str">
        <f>IF(AI6="","",MAX(AJ$4:AJ5)+1)</f>
        <v/>
      </c>
      <c r="AK6" s="38" t="str">
        <f>IF(ISNA(INDEX($P$5:$P$90,MATCH(ROWS($R$5:R6),$R$5:$R$90,0))),"",INDEX($P$5:$P$90,MATCH(ROWS($R$5:R6),$R$5:$R$90,0)))</f>
        <v>MUNTENII DE JOS</v>
      </c>
      <c r="AL6" s="41">
        <f>IF(ISNA(INDEX($Q$5:$Q$90,MATCH(ROWS($R$5:R6),$R$5:$R$90,0))),"",INDEX($Q$5:$Q$90,MATCH(ROWS($R$5:R6),$R$5:$R$90,0)))</f>
        <v>1.1574074074074074</v>
      </c>
      <c r="AM6" s="42" t="str">
        <f>IF(ISNA(INDEX($S$5:$S$90,MATCH(ROWS($U$5:U6),$U$5:$U$90,0))),"",INDEX($S$5:$S$90,MATCH(ROWS($U$5:U6),$U$5:$U$90,0)))</f>
        <v/>
      </c>
      <c r="AN6" s="41" t="str">
        <f>IF(ISNA(INDEX($T$5:$T$90,MATCH(ROWS($U$5:U6),$U$5:$U$90,0))),"",INDEX($T$5:$T$90,MATCH(ROWS($U$5:U6),$U$5:$U$90,0)))</f>
        <v/>
      </c>
      <c r="AO6" s="38" t="str">
        <f>IF(ISNA(INDEX($V$5:$V$90,MATCH(ROWS($X$5:X6),$X$5:$X$90,0))),"",INDEX($V$5:$V$90,MATCH(ROWS($X$5:X6),$X$5:$X$90,0)))</f>
        <v>MUNTENII DE JOS</v>
      </c>
      <c r="AP6" s="41">
        <f>IF(ISNA(INDEX($W$5:$W$90,MATCH(ROWS($X$5:X6),$X$5:$X$90,0))),"",INDEX($W$5:$W$90,MATCH(ROWS($X$5:X6),$X$5:$X$90,0)))</f>
        <v>1.1574074074074074</v>
      </c>
      <c r="AQ6" s="42" t="str">
        <f>IF(ISNA(INDEX($Y$5:$Y$90,MATCH(ROWS($AA$5:AA6),$AA$5:$AA$90,0))),"",INDEX($Y$5:$Y$90,MATCH(ROWS($AA$5:AA6),$AA$5:$AA$90,0)))</f>
        <v/>
      </c>
      <c r="AR6" s="43" t="str">
        <f>IF(ISNA(INDEX($Z$5:$Z$90,MATCH(ROWS($AA$5:AA6),$AA$5:$AA$90,0))),"",INDEX($Z$5:$Z$90,MATCH(ROWS($AA$5:AA6),$AA$5:$AA$90,0)))</f>
        <v/>
      </c>
      <c r="AS6" s="38" t="str">
        <f>IF(ISNA(INDEX($AB$5:$AB$90,MATCH(ROWS($AD$5:AD6),$AD$5:$AD$90,0))),"",INDEX($AB$5:$AB$90,MATCH(ROWS($AD$5:AD6),$AD$5:$AD$90,0)))</f>
        <v/>
      </c>
      <c r="AT6" s="41" t="str">
        <f>IF(ISNA(INDEX($AC$5:$AC$90,MATCH(ROWS($AD$5:AD6),$AD$5:$AD$90,0))),"",INDEX($AC$5:$AC$90,MATCH(ROWS($AD$5:AD6),$AD$5:$AD$90,0)))</f>
        <v/>
      </c>
      <c r="AU6" s="4" t="str">
        <f>IF(ISNA(INDEX($AE$5:$AE$90,MATCH(ROWS($AG$5:AG6),$AG$5:$AG$90,0))),"",INDEX($AE$5:$AE$90,MATCH(ROWS($AG$5:AG6),$AG$5:$AG$90,0)))</f>
        <v/>
      </c>
      <c r="AV6" s="4" t="str">
        <f>IF(ISNA(INDEX($AF$5:$AF$90,MATCH(ROWS($AG$5:AG6),$AG$5:$AG$90,0))),"",INDEX($AF$5:$AF$90,MATCH(ROWS($AG$5:AG6),$AG$5:$AG$90,0)))</f>
        <v/>
      </c>
      <c r="AW6" s="39" t="str">
        <f>IF(ISNA(INDEX($AH$5:$AH$90,MATCH(ROWS($AJ$5:AJ6),$AJ$5:$AJ$90,0))),"",INDEX($AH$5:$AH$90,MATCH(ROWS($AJ$5:AJ6),$AJ$5:$AJ$90,0)))</f>
        <v/>
      </c>
      <c r="AX6" s="44" t="str">
        <f>IF(ISNA(INDEX($AI$5:$AI$90,MATCH(ROWS($AJ$5:AJ6),$AJ$5:$AJ$90,0))),"",INDEX($AI$5:$AI$90,MATCH(ROWS($AJ$5:AJ6),$AJ$5:$AJ$90,0)))</f>
        <v/>
      </c>
    </row>
    <row r="7" spans="2:50" ht="15.75" customHeight="1" thickBot="1" x14ac:dyDescent="0.3">
      <c r="B7" s="28">
        <v>3</v>
      </c>
      <c r="C7" s="46" t="str">
        <f t="shared" si="0"/>
        <v>&gt;1</v>
      </c>
      <c r="D7" s="47" t="s">
        <v>26</v>
      </c>
      <c r="E7" s="47">
        <v>162871</v>
      </c>
      <c r="F7" s="47">
        <v>1901</v>
      </c>
      <c r="G7" s="47">
        <v>2</v>
      </c>
      <c r="H7" s="48">
        <f t="shared" si="1"/>
        <v>1.05</v>
      </c>
      <c r="I7" s="49">
        <v>0</v>
      </c>
      <c r="J7" s="32">
        <f t="shared" si="2"/>
        <v>1.0520778537611783</v>
      </c>
      <c r="K7" s="33" t="str">
        <f t="shared" si="3"/>
        <v/>
      </c>
      <c r="L7" s="34" t="str">
        <f t="shared" si="4"/>
        <v/>
      </c>
      <c r="M7" s="35" t="str">
        <f>IF(L7="","",MAX(M$4:M6)+1)</f>
        <v/>
      </c>
      <c r="N7" s="35" t="str">
        <f>IF(ISNA(INDEX($K$5:$K$90,MATCH(ROWS($M$5:M7),$M$5:$M$90,0))),"",INDEX($K$5:$K$90,MATCH(ROWS($M$5:M7),$M$5:$M$90,0)))</f>
        <v/>
      </c>
      <c r="O7" s="50" t="str">
        <f>IF(ISNA(INDEX($L$5:$L$90,MATCH(ROWS($M$5:M7),$M$5:$M$90,0))),"",INDEX($L$5:$L$90,MATCH(ROWS($M$5:M7),$M$5:$M$90,0)))</f>
        <v/>
      </c>
      <c r="P7" s="38" t="str">
        <f t="shared" si="5"/>
        <v>BOŢEŞTI</v>
      </c>
      <c r="Q7" s="34">
        <f t="shared" si="6"/>
        <v>1.0520778537611783</v>
      </c>
      <c r="R7" s="51">
        <f>IF(Q7="","",MAX(R$4:R6)+1)</f>
        <v>3</v>
      </c>
      <c r="S7" s="39" t="str">
        <f t="shared" si="7"/>
        <v/>
      </c>
      <c r="T7" s="34" t="str">
        <f t="shared" si="8"/>
        <v/>
      </c>
      <c r="U7" s="35" t="str">
        <f>IF(T7="","",MAX(U$4:U6)+1)</f>
        <v/>
      </c>
      <c r="V7" s="39" t="str">
        <f t="shared" si="9"/>
        <v>BOŢEŞTI</v>
      </c>
      <c r="W7" s="34">
        <f t="shared" si="10"/>
        <v>1.0520778537611783</v>
      </c>
      <c r="X7" s="35">
        <f>IF(W7="","",MAX(X$4:X6)+1)</f>
        <v>3</v>
      </c>
      <c r="Y7" s="39" t="str">
        <f t="shared" si="11"/>
        <v/>
      </c>
      <c r="Z7" s="34" t="str">
        <f t="shared" si="12"/>
        <v/>
      </c>
      <c r="AA7" s="35" t="str">
        <f>IF(Z7="","",MAX(AA$4:AA6)+1)</f>
        <v/>
      </c>
      <c r="AB7" s="39" t="str">
        <f t="shared" si="13"/>
        <v/>
      </c>
      <c r="AC7" s="38" t="str">
        <f t="shared" si="14"/>
        <v/>
      </c>
      <c r="AD7" s="35" t="str">
        <f>IF(AC7="","",MAX(AD$4:AD6)+1)</f>
        <v/>
      </c>
      <c r="AE7" s="35" t="str">
        <f t="shared" si="15"/>
        <v/>
      </c>
      <c r="AF7" s="35" t="str">
        <f t="shared" si="16"/>
        <v/>
      </c>
      <c r="AG7" s="35" t="str">
        <f>IF(AF7="","",MAX(AG$4:AG6)+1)</f>
        <v/>
      </c>
      <c r="AH7" s="39" t="str">
        <f t="shared" si="17"/>
        <v/>
      </c>
      <c r="AI7" s="34" t="str">
        <f t="shared" si="18"/>
        <v/>
      </c>
      <c r="AJ7" s="40" t="str">
        <f>IF(AI7="","",MAX(AJ$4:AJ6)+1)</f>
        <v/>
      </c>
      <c r="AK7" s="38" t="str">
        <f>IF(ISNA(INDEX($P$5:$P$90,MATCH(ROWS($R$5:R7),$R$5:$R$90,0))),"",INDEX($P$5:$P$90,MATCH(ROWS($R$5:R7),$R$5:$R$90,0)))</f>
        <v>BOŢEŞTI</v>
      </c>
      <c r="AL7" s="41">
        <f>IF(ISNA(INDEX($Q$5:$Q$90,MATCH(ROWS($R$5:R7),$R$5:$R$90,0))),"",INDEX($Q$5:$Q$90,MATCH(ROWS($R$5:R7),$R$5:$R$90,0)))</f>
        <v>1.0520778537611783</v>
      </c>
      <c r="AM7" s="42" t="str">
        <f>IF(ISNA(INDEX($S$5:$S$90,MATCH(ROWS($U$5:U7),$U$5:$U$90,0))),"",INDEX($S$5:$S$90,MATCH(ROWS($U$5:U7),$U$5:$U$90,0)))</f>
        <v/>
      </c>
      <c r="AN7" s="41" t="str">
        <f>IF(ISNA(INDEX($T$5:$T$90,MATCH(ROWS($U$5:U7),$U$5:$U$90,0))),"",INDEX($T$5:$T$90,MATCH(ROWS($U$5:U7),$U$5:$U$90,0)))</f>
        <v/>
      </c>
      <c r="AO7" s="38" t="str">
        <f>IF(ISNA(INDEX($V$5:$V$90,MATCH(ROWS($X$5:X7),$X$5:$X$90,0))),"",INDEX($V$5:$V$90,MATCH(ROWS($X$5:X7),$X$5:$X$90,0)))</f>
        <v>BOŢEŞTI</v>
      </c>
      <c r="AP7" s="41">
        <f>IF(ISNA(INDEX($W$5:$W$90,MATCH(ROWS($X$5:X7),$X$5:$X$90,0))),"",INDEX($W$5:$W$90,MATCH(ROWS($X$5:X7),$X$5:$X$90,0)))</f>
        <v>1.0520778537611783</v>
      </c>
      <c r="AQ7" s="42" t="str">
        <f>IF(ISNA(INDEX($Y$5:$Y$90,MATCH(ROWS($AA$5:AA7),$AA$5:$AA$90,0))),"",INDEX($Y$5:$Y$90,MATCH(ROWS($AA$5:AA7),$AA$5:$AA$90,0)))</f>
        <v/>
      </c>
      <c r="AR7" s="43" t="str">
        <f>IF(ISNA(INDEX($Z$5:$Z$90,MATCH(ROWS($AA$5:AA7),$AA$5:$AA$90,0))),"",INDEX($Z$5:$Z$90,MATCH(ROWS($AA$5:AA7),$AA$5:$AA$90,0)))</f>
        <v/>
      </c>
      <c r="AS7" s="38" t="str">
        <f>IF(ISNA(INDEX($AB$5:$AB$90,MATCH(ROWS($AD$5:AD7),$AD$5:$AD$90,0))),"",INDEX($AB$5:$AB$90,MATCH(ROWS($AD$5:AD7),$AD$5:$AD$90,0)))</f>
        <v/>
      </c>
      <c r="AT7" s="41" t="str">
        <f>IF(ISNA(INDEX($AC$5:$AC$90,MATCH(ROWS($AD$5:AD7),$AD$5:$AD$90,0))),"",INDEX($AC$5:$AC$90,MATCH(ROWS($AD$5:AD7),$AD$5:$AD$90,0)))</f>
        <v/>
      </c>
      <c r="AU7" s="4" t="str">
        <f>IF(ISNA(INDEX($AE$5:$AE$90,MATCH(ROWS($AG$5:AG7),$AG$5:$AG$90,0))),"",INDEX($AE$5:$AE$90,MATCH(ROWS($AG$5:AG7),$AG$5:$AG$90,0)))</f>
        <v/>
      </c>
      <c r="AV7" s="4" t="str">
        <f>IF(ISNA(INDEX($AF$5:$AF$90,MATCH(ROWS($AG$5:AG7),$AG$5:$AG$90,0))),"",INDEX($AF$5:$AF$90,MATCH(ROWS($AG$5:AG7),$AG$5:$AG$90,0)))</f>
        <v/>
      </c>
      <c r="AW7" s="39" t="str">
        <f>IF(ISNA(INDEX($AH$5:$AH$90,MATCH(ROWS($AJ$5:AJ7),$AJ$5:$AJ$90,0))),"",INDEX($AH$5:$AH$90,MATCH(ROWS($AJ$5:AJ7),$AJ$5:$AJ$90,0)))</f>
        <v/>
      </c>
      <c r="AX7" s="44" t="str">
        <f>IF(ISNA(INDEX($AI$5:$AI$90,MATCH(ROWS($AJ$5:AJ7),$AJ$5:$AJ$90,0))),"",INDEX($AI$5:$AI$90,MATCH(ROWS($AJ$5:AJ7),$AJ$5:$AJ$90,0)))</f>
        <v/>
      </c>
    </row>
    <row r="8" spans="2:50" ht="15.75" customHeight="1" thickBot="1" x14ac:dyDescent="0.3">
      <c r="B8" s="45">
        <v>4</v>
      </c>
      <c r="C8" s="46" t="str">
        <f t="shared" si="0"/>
        <v xml:space="preserve"> </v>
      </c>
      <c r="D8" s="47" t="s">
        <v>78</v>
      </c>
      <c r="E8" s="47">
        <v>163379</v>
      </c>
      <c r="F8" s="47">
        <v>2077</v>
      </c>
      <c r="G8" s="47">
        <v>2</v>
      </c>
      <c r="H8" s="48">
        <f t="shared" si="1"/>
        <v>0.96</v>
      </c>
      <c r="I8" s="49">
        <v>0</v>
      </c>
      <c r="J8" s="32">
        <f t="shared" si="2"/>
        <v>0.96292729898892637</v>
      </c>
      <c r="K8" s="33" t="str">
        <f t="shared" si="3"/>
        <v/>
      </c>
      <c r="L8" s="34" t="str">
        <f t="shared" si="4"/>
        <v/>
      </c>
      <c r="M8" s="35" t="str">
        <f>IF(L8="","",MAX(M$4:M7)+1)</f>
        <v/>
      </c>
      <c r="N8" s="35" t="str">
        <f>IF(ISNA(INDEX($K$5:$K$90,MATCH(ROWS($M$5:M8),$M$5:$M$90,0))),"",INDEX($K$5:$K$90,MATCH(ROWS($M$5:M8),$M$5:$M$90,0)))</f>
        <v/>
      </c>
      <c r="O8" s="50" t="str">
        <f>IF(ISNA(INDEX($L$5:$L$90,MATCH(ROWS($M$5:M8),$M$5:$M$90,0))),"",INDEX($L$5:$L$90,MATCH(ROWS($M$5:M8),$M$5:$M$90,0)))</f>
        <v/>
      </c>
      <c r="P8" s="38" t="str">
        <f t="shared" si="5"/>
        <v/>
      </c>
      <c r="Q8" s="34" t="str">
        <f t="shared" si="6"/>
        <v/>
      </c>
      <c r="R8" s="51" t="str">
        <f>IF(Q8="","",MAX(R$4:R7)+1)</f>
        <v/>
      </c>
      <c r="S8" s="39" t="str">
        <f t="shared" si="7"/>
        <v/>
      </c>
      <c r="T8" s="34" t="str">
        <f t="shared" si="8"/>
        <v/>
      </c>
      <c r="U8" s="35" t="str">
        <f>IF(T8="","",MAX(U$4:U7)+1)</f>
        <v/>
      </c>
      <c r="V8" s="39" t="str">
        <f t="shared" si="9"/>
        <v/>
      </c>
      <c r="W8" s="34" t="str">
        <f t="shared" si="10"/>
        <v/>
      </c>
      <c r="X8" s="35" t="str">
        <f>IF(W8="","",MAX(X$4:X7)+1)</f>
        <v/>
      </c>
      <c r="Y8" s="39" t="str">
        <f t="shared" si="11"/>
        <v/>
      </c>
      <c r="Z8" s="34" t="str">
        <f t="shared" si="12"/>
        <v/>
      </c>
      <c r="AA8" s="35" t="str">
        <f>IF(Z8="","",MAX(AA$4:AA7)+1)</f>
        <v/>
      </c>
      <c r="AB8" s="39" t="str">
        <f t="shared" si="13"/>
        <v/>
      </c>
      <c r="AC8" s="38" t="str">
        <f t="shared" si="14"/>
        <v/>
      </c>
      <c r="AD8" s="35" t="str">
        <f>IF(AC8="","",MAX(AD$4:AD7)+1)</f>
        <v/>
      </c>
      <c r="AE8" s="35" t="str">
        <f t="shared" si="15"/>
        <v/>
      </c>
      <c r="AF8" s="35" t="str">
        <f t="shared" si="16"/>
        <v/>
      </c>
      <c r="AG8" s="35" t="str">
        <f>IF(AF8="","",MAX(AG$4:AG7)+1)</f>
        <v/>
      </c>
      <c r="AH8" s="39" t="str">
        <f t="shared" si="17"/>
        <v/>
      </c>
      <c r="AI8" s="34" t="str">
        <f t="shared" si="18"/>
        <v/>
      </c>
      <c r="AJ8" s="40" t="str">
        <f>IF(AI8="","",MAX(AJ$4:AJ7)+1)</f>
        <v/>
      </c>
      <c r="AK8" s="38" t="str">
        <f>IF(ISNA(INDEX($P$5:$P$90,MATCH(ROWS($R$5:R8),$R$5:$R$90,0))),"",INDEX($P$5:$P$90,MATCH(ROWS($R$5:R8),$R$5:$R$90,0)))</f>
        <v/>
      </c>
      <c r="AL8" s="41" t="str">
        <f>IF(ISNA(INDEX($Q$5:$Q$90,MATCH(ROWS($R$5:R8),$R$5:$R$90,0))),"",INDEX($Q$5:$Q$90,MATCH(ROWS($R$5:R8),$R$5:$R$90,0)))</f>
        <v/>
      </c>
      <c r="AM8" s="42" t="str">
        <f>IF(ISNA(INDEX($S$5:$S$90,MATCH(ROWS($U$5:U8),$U$5:$U$90,0))),"",INDEX($S$5:$S$90,MATCH(ROWS($U$5:U8),$U$5:$U$90,0)))</f>
        <v/>
      </c>
      <c r="AN8" s="41" t="str">
        <f>IF(ISNA(INDEX($T$5:$T$90,MATCH(ROWS($U$5:U8),$U$5:$U$90,0))),"",INDEX($T$5:$T$90,MATCH(ROWS($U$5:U8),$U$5:$U$90,0)))</f>
        <v/>
      </c>
      <c r="AO8" s="38" t="str">
        <f>IF(ISNA(INDEX($V$5:$V$90,MATCH(ROWS($X$5:X8),$X$5:$X$90,0))),"",INDEX($V$5:$V$90,MATCH(ROWS($X$5:X8),$X$5:$X$90,0)))</f>
        <v/>
      </c>
      <c r="AP8" s="41" t="str">
        <f>IF(ISNA(INDEX($W$5:$W$90,MATCH(ROWS($X$5:X8),$X$5:$X$90,0))),"",INDEX($W$5:$W$90,MATCH(ROWS($X$5:X8),$X$5:$X$90,0)))</f>
        <v/>
      </c>
      <c r="AQ8" s="42" t="str">
        <f>IF(ISNA(INDEX($Y$5:$Y$90,MATCH(ROWS($AA$5:AA8),$AA$5:$AA$90,0))),"",INDEX($Y$5:$Y$90,MATCH(ROWS($AA$5:AA8),$AA$5:$AA$90,0)))</f>
        <v/>
      </c>
      <c r="AR8" s="43" t="str">
        <f>IF(ISNA(INDEX($Z$5:$Z$90,MATCH(ROWS($AA$5:AA8),$AA$5:$AA$90,0))),"",INDEX($Z$5:$Z$90,MATCH(ROWS($AA$5:AA8),$AA$5:$AA$90,0)))</f>
        <v/>
      </c>
      <c r="AS8" s="38" t="str">
        <f>IF(ISNA(INDEX($AB$5:$AB$90,MATCH(ROWS($AD$5:AD8),$AD$5:$AD$90,0))),"",INDEX($AB$5:$AB$90,MATCH(ROWS($AD$5:AD8),$AD$5:$AD$90,0)))</f>
        <v/>
      </c>
      <c r="AT8" s="41" t="str">
        <f>IF(ISNA(INDEX($AC$5:$AC$90,MATCH(ROWS($AD$5:AD8),$AD$5:$AD$90,0))),"",INDEX($AC$5:$AC$90,MATCH(ROWS($AD$5:AD8),$AD$5:$AD$90,0)))</f>
        <v/>
      </c>
      <c r="AU8" s="4" t="str">
        <f>IF(ISNA(INDEX($AE$5:$AE$90,MATCH(ROWS($AG$5:AG8),$AG$5:$AG$90,0))),"",INDEX($AE$5:$AE$90,MATCH(ROWS($AG$5:AG8),$AG$5:$AG$90,0)))</f>
        <v/>
      </c>
      <c r="AV8" s="4" t="str">
        <f>IF(ISNA(INDEX($AF$5:$AF$90,MATCH(ROWS($AG$5:AG8),$AG$5:$AG$90,0))),"",INDEX($AF$5:$AF$90,MATCH(ROWS($AG$5:AG8),$AG$5:$AG$90,0)))</f>
        <v/>
      </c>
      <c r="AW8" s="39" t="str">
        <f>IF(ISNA(INDEX($AH$5:$AH$90,MATCH(ROWS($AJ$5:AJ8),$AJ$5:$AJ$90,0))),"",INDEX($AH$5:$AH$90,MATCH(ROWS($AJ$5:AJ8),$AJ$5:$AJ$90,0)))</f>
        <v/>
      </c>
      <c r="AX8" s="44" t="str">
        <f>IF(ISNA(INDEX($AI$5:$AI$90,MATCH(ROWS($AJ$5:AJ8),$AJ$5:$AJ$90,0))),"",INDEX($AI$5:$AI$90,MATCH(ROWS($AJ$5:AJ8),$AJ$5:$AJ$90,0)))</f>
        <v/>
      </c>
    </row>
    <row r="9" spans="2:50" ht="15.75" customHeight="1" thickBot="1" x14ac:dyDescent="0.3">
      <c r="B9" s="28">
        <v>5</v>
      </c>
      <c r="C9" s="46" t="str">
        <f t="shared" si="0"/>
        <v xml:space="preserve"> </v>
      </c>
      <c r="D9" s="47" t="s">
        <v>55</v>
      </c>
      <c r="E9" s="47">
        <v>161794</v>
      </c>
      <c r="F9" s="47">
        <v>68143</v>
      </c>
      <c r="G9" s="47">
        <v>58</v>
      </c>
      <c r="H9" s="48">
        <f t="shared" si="1"/>
        <v>0.85</v>
      </c>
      <c r="I9" s="49">
        <v>0</v>
      </c>
      <c r="J9" s="32">
        <f t="shared" si="2"/>
        <v>0.85115125544810177</v>
      </c>
      <c r="K9" s="33" t="str">
        <f t="shared" si="3"/>
        <v/>
      </c>
      <c r="L9" s="34" t="str">
        <f t="shared" si="4"/>
        <v/>
      </c>
      <c r="M9" s="35" t="str">
        <f>IF(L9="","",MAX(M$4:M8)+1)</f>
        <v/>
      </c>
      <c r="N9" s="35" t="str">
        <f>IF(ISNA(INDEX($K$5:$K$90,MATCH(ROWS($M$5:M9),$M$5:$M$90,0))),"",INDEX($K$5:$K$90,MATCH(ROWS($M$5:M9),$M$5:$M$90,0)))</f>
        <v/>
      </c>
      <c r="O9" s="50" t="str">
        <f>IF(ISNA(INDEX($L$5:$L$90,MATCH(ROWS($M$5:M9),$M$5:$M$90,0))),"",INDEX($L$5:$L$90,MATCH(ROWS($M$5:M9),$M$5:$M$90,0)))</f>
        <v/>
      </c>
      <c r="P9" s="38" t="str">
        <f t="shared" si="5"/>
        <v/>
      </c>
      <c r="Q9" s="34" t="str">
        <f t="shared" si="6"/>
        <v/>
      </c>
      <c r="R9" s="51" t="str">
        <f>IF(Q9="","",MAX(R$4:R8)+1)</f>
        <v/>
      </c>
      <c r="S9" s="39" t="str">
        <f t="shared" si="7"/>
        <v/>
      </c>
      <c r="T9" s="34" t="str">
        <f t="shared" si="8"/>
        <v/>
      </c>
      <c r="U9" s="35" t="str">
        <f>IF(T9="","",MAX(U$4:U8)+1)</f>
        <v/>
      </c>
      <c r="V9" s="39" t="str">
        <f t="shared" si="9"/>
        <v/>
      </c>
      <c r="W9" s="34" t="str">
        <f t="shared" si="10"/>
        <v/>
      </c>
      <c r="X9" s="35" t="str">
        <f>IF(W9="","",MAX(X$4:X8)+1)</f>
        <v/>
      </c>
      <c r="Y9" s="39" t="str">
        <f t="shared" si="11"/>
        <v/>
      </c>
      <c r="Z9" s="34" t="str">
        <f t="shared" si="12"/>
        <v/>
      </c>
      <c r="AA9" s="35" t="str">
        <f>IF(Z9="","",MAX(AA$4:AA8)+1)</f>
        <v/>
      </c>
      <c r="AB9" s="39" t="str">
        <f t="shared" si="13"/>
        <v/>
      </c>
      <c r="AC9" s="38" t="str">
        <f t="shared" si="14"/>
        <v/>
      </c>
      <c r="AD9" s="35" t="str">
        <f>IF(AC9="","",MAX(AD$4:AD8)+1)</f>
        <v/>
      </c>
      <c r="AE9" s="35" t="str">
        <f t="shared" si="15"/>
        <v/>
      </c>
      <c r="AF9" s="35" t="str">
        <f t="shared" si="16"/>
        <v/>
      </c>
      <c r="AG9" s="35" t="str">
        <f>IF(AF9="","",MAX(AG$4:AG8)+1)</f>
        <v/>
      </c>
      <c r="AH9" s="39" t="str">
        <f t="shared" si="17"/>
        <v/>
      </c>
      <c r="AI9" s="34" t="str">
        <f t="shared" si="18"/>
        <v/>
      </c>
      <c r="AJ9" s="40" t="str">
        <f>IF(AI9="","",MAX(AJ$4:AJ8)+1)</f>
        <v/>
      </c>
      <c r="AK9" s="38" t="str">
        <f>IF(ISNA(INDEX($P$5:$P$90,MATCH(ROWS($R$5:R9),$R$5:$R$90,0))),"",INDEX($P$5:$P$90,MATCH(ROWS($R$5:R9),$R$5:$R$90,0)))</f>
        <v/>
      </c>
      <c r="AL9" s="41" t="str">
        <f>IF(ISNA(INDEX($Q$5:$Q$90,MATCH(ROWS($R$5:R9),$R$5:$R$90,0))),"",INDEX($Q$5:$Q$90,MATCH(ROWS($R$5:R9),$R$5:$R$90,0)))</f>
        <v/>
      </c>
      <c r="AM9" s="42" t="str">
        <f>IF(ISNA(INDEX($S$5:$S$90,MATCH(ROWS($U$5:U9),$U$5:$U$90,0))),"",INDEX($S$5:$S$90,MATCH(ROWS($U$5:U9),$U$5:$U$90,0)))</f>
        <v/>
      </c>
      <c r="AN9" s="41" t="str">
        <f>IF(ISNA(INDEX($T$5:$T$90,MATCH(ROWS($U$5:U9),$U$5:$U$90,0))),"",INDEX($T$5:$T$90,MATCH(ROWS($U$5:U9),$U$5:$U$90,0)))</f>
        <v/>
      </c>
      <c r="AO9" s="38" t="str">
        <f>IF(ISNA(INDEX($V$5:$V$90,MATCH(ROWS($X$5:X9),$X$5:$X$90,0))),"",INDEX($V$5:$V$90,MATCH(ROWS($X$5:X9),$X$5:$X$90,0)))</f>
        <v/>
      </c>
      <c r="AP9" s="41" t="str">
        <f>IF(ISNA(INDEX($W$5:$W$90,MATCH(ROWS($X$5:X9),$X$5:$X$90,0))),"",INDEX($W$5:$W$90,MATCH(ROWS($X$5:X9),$X$5:$X$90,0)))</f>
        <v/>
      </c>
      <c r="AQ9" s="42" t="str">
        <f>IF(ISNA(INDEX($Y$5:$Y$90,MATCH(ROWS($AA$5:AA9),$AA$5:$AA$90,0))),"",INDEX($Y$5:$Y$90,MATCH(ROWS($AA$5:AA9),$AA$5:$AA$90,0)))</f>
        <v/>
      </c>
      <c r="AR9" s="43" t="str">
        <f>IF(ISNA(INDEX($Z$5:$Z$90,MATCH(ROWS($AA$5:AA9),$AA$5:$AA$90,0))),"",INDEX($Z$5:$Z$90,MATCH(ROWS($AA$5:AA9),$AA$5:$AA$90,0)))</f>
        <v/>
      </c>
      <c r="AS9" s="38" t="str">
        <f>IF(ISNA(INDEX($AB$5:$AB$90,MATCH(ROWS($AD$5:AD9),$AD$5:$AD$90,0))),"",INDEX($AB$5:$AB$90,MATCH(ROWS($AD$5:AD9),$AD$5:$AD$90,0)))</f>
        <v/>
      </c>
      <c r="AT9" s="41" t="str">
        <f>IF(ISNA(INDEX($AC$5:$AC$90,MATCH(ROWS($AD$5:AD9),$AD$5:$AD$90,0))),"",INDEX($AC$5:$AC$90,MATCH(ROWS($AD$5:AD9),$AD$5:$AD$90,0)))</f>
        <v/>
      </c>
      <c r="AU9" s="4" t="str">
        <f>IF(ISNA(INDEX($AE$5:$AE$90,MATCH(ROWS($AG$5:AG9),$AG$5:$AG$90,0))),"",INDEX($AE$5:$AE$90,MATCH(ROWS($AG$5:AG9),$AG$5:$AG$90,0)))</f>
        <v/>
      </c>
      <c r="AV9" s="4" t="str">
        <f>IF(ISNA(INDEX($AF$5:$AF$90,MATCH(ROWS($AG$5:AG9),$AG$5:$AG$90,0))),"",INDEX($AF$5:$AF$90,MATCH(ROWS($AG$5:AG9),$AG$5:$AG$90,0)))</f>
        <v/>
      </c>
      <c r="AW9" s="39" t="str">
        <f>IF(ISNA(INDEX($AH$5:$AH$90,MATCH(ROWS($AJ$5:AJ9),$AJ$5:$AJ$90,0))),"",INDEX($AH$5:$AH$90,MATCH(ROWS($AJ$5:AJ9),$AJ$5:$AJ$90,0)))</f>
        <v/>
      </c>
      <c r="AX9" s="44" t="str">
        <f>IF(ISNA(INDEX($AI$5:$AI$90,MATCH(ROWS($AJ$5:AJ9),$AJ$5:$AJ$90,0))),"",INDEX($AI$5:$AI$90,MATCH(ROWS($AJ$5:AJ9),$AJ$5:$AJ$90,0)))</f>
        <v/>
      </c>
    </row>
    <row r="10" spans="2:50" ht="15.75" customHeight="1" thickBot="1" x14ac:dyDescent="0.3">
      <c r="B10" s="45">
        <v>6</v>
      </c>
      <c r="C10" s="46" t="str">
        <f t="shared" si="0"/>
        <v xml:space="preserve"> </v>
      </c>
      <c r="D10" s="47" t="s">
        <v>44</v>
      </c>
      <c r="E10" s="47">
        <v>165336</v>
      </c>
      <c r="F10" s="47">
        <v>2739</v>
      </c>
      <c r="G10" s="47">
        <v>2</v>
      </c>
      <c r="H10" s="48">
        <f t="shared" si="1"/>
        <v>0.73</v>
      </c>
      <c r="I10" s="49"/>
      <c r="J10" s="32">
        <f t="shared" si="2"/>
        <v>0.73019350127783866</v>
      </c>
      <c r="K10" s="33" t="str">
        <f t="shared" si="3"/>
        <v/>
      </c>
      <c r="L10" s="34" t="str">
        <f t="shared" si="4"/>
        <v/>
      </c>
      <c r="M10" s="35" t="str">
        <f>IF(L10="","",MAX(M$4:M9)+1)</f>
        <v/>
      </c>
      <c r="N10" s="35" t="str">
        <f>IF(ISNA(INDEX($K$5:$K$90,MATCH(ROWS($M$5:M10),$M$5:$M$90,0))),"",INDEX($K$5:$K$90,MATCH(ROWS($M$5:M10),$M$5:$M$90,0)))</f>
        <v/>
      </c>
      <c r="O10" s="50" t="str">
        <f>IF(ISNA(INDEX($L$5:$L$90,MATCH(ROWS($M$5:M10),$M$5:$M$90,0))),"",INDEX($L$5:$L$90,MATCH(ROWS($M$5:M10),$M$5:$M$90,0)))</f>
        <v/>
      </c>
      <c r="P10" s="38" t="str">
        <f t="shared" si="5"/>
        <v/>
      </c>
      <c r="Q10" s="34" t="str">
        <f t="shared" si="6"/>
        <v/>
      </c>
      <c r="R10" s="51" t="str">
        <f>IF(Q10="","",MAX(R$4:R9)+1)</f>
        <v/>
      </c>
      <c r="S10" s="39" t="str">
        <f t="shared" si="7"/>
        <v/>
      </c>
      <c r="T10" s="34" t="str">
        <f t="shared" si="8"/>
        <v/>
      </c>
      <c r="U10" s="35" t="str">
        <f>IF(T10="","",MAX(U$4:U9)+1)</f>
        <v/>
      </c>
      <c r="V10" s="39" t="str">
        <f t="shared" si="9"/>
        <v/>
      </c>
      <c r="W10" s="34" t="str">
        <f t="shared" si="10"/>
        <v/>
      </c>
      <c r="X10" s="35" t="str">
        <f>IF(W10="","",MAX(X$4:X9)+1)</f>
        <v/>
      </c>
      <c r="Y10" s="39" t="str">
        <f t="shared" si="11"/>
        <v/>
      </c>
      <c r="Z10" s="34" t="str">
        <f t="shared" si="12"/>
        <v/>
      </c>
      <c r="AA10" s="35" t="str">
        <f>IF(Z10="","",MAX(AA$4:AA9)+1)</f>
        <v/>
      </c>
      <c r="AB10" s="39" t="str">
        <f t="shared" si="13"/>
        <v/>
      </c>
      <c r="AC10" s="38" t="str">
        <f t="shared" si="14"/>
        <v/>
      </c>
      <c r="AD10" s="35" t="str">
        <f>IF(AC10="","",MAX(AD$4:AD9)+1)</f>
        <v/>
      </c>
      <c r="AE10" s="35" t="str">
        <f t="shared" si="15"/>
        <v/>
      </c>
      <c r="AF10" s="35" t="str">
        <f t="shared" si="16"/>
        <v/>
      </c>
      <c r="AG10" s="35" t="str">
        <f>IF(AF10="","",MAX(AG$4:AG9)+1)</f>
        <v/>
      </c>
      <c r="AH10" s="39" t="str">
        <f t="shared" si="17"/>
        <v/>
      </c>
      <c r="AI10" s="34" t="str">
        <f t="shared" si="18"/>
        <v/>
      </c>
      <c r="AJ10" s="40" t="str">
        <f>IF(AI10="","",MAX(AJ$4:AJ9)+1)</f>
        <v/>
      </c>
      <c r="AK10" s="38" t="str">
        <f>IF(ISNA(INDEX($P$5:$P$90,MATCH(ROWS($R$5:R10),$R$5:$R$90,0))),"",INDEX($P$5:$P$90,MATCH(ROWS($R$5:R10),$R$5:$R$90,0)))</f>
        <v/>
      </c>
      <c r="AL10" s="41" t="str">
        <f>IF(ISNA(INDEX($Q$5:$Q$90,MATCH(ROWS($R$5:R10),$R$5:$R$90,0))),"",INDEX($Q$5:$Q$90,MATCH(ROWS($R$5:R10),$R$5:$R$90,0)))</f>
        <v/>
      </c>
      <c r="AM10" s="42" t="str">
        <f>IF(ISNA(INDEX($S$5:$S$90,MATCH(ROWS($U$5:U10),$U$5:$U$90,0))),"",INDEX($S$5:$S$90,MATCH(ROWS($U$5:U10),$U$5:$U$90,0)))</f>
        <v/>
      </c>
      <c r="AN10" s="41" t="str">
        <f>IF(ISNA(INDEX($T$5:$T$90,MATCH(ROWS($U$5:U10),$U$5:$U$90,0))),"",INDEX($T$5:$T$90,MATCH(ROWS($U$5:U10),$U$5:$U$90,0)))</f>
        <v/>
      </c>
      <c r="AO10" s="38" t="str">
        <f>IF(ISNA(INDEX($V$5:$V$90,MATCH(ROWS($X$5:X10),$X$5:$X$90,0))),"",INDEX($V$5:$V$90,MATCH(ROWS($X$5:X10),$X$5:$X$90,0)))</f>
        <v/>
      </c>
      <c r="AP10" s="41" t="str">
        <f>IF(ISNA(INDEX($W$5:$W$90,MATCH(ROWS($X$5:X10),$X$5:$X$90,0))),"",INDEX($W$5:$W$90,MATCH(ROWS($X$5:X10),$X$5:$X$90,0)))</f>
        <v/>
      </c>
      <c r="AQ10" s="42" t="str">
        <f>IF(ISNA(INDEX($Y$5:$Y$90,MATCH(ROWS($AA$5:AA10),$AA$5:$AA$90,0))),"",INDEX($Y$5:$Y$90,MATCH(ROWS($AA$5:AA10),$AA$5:$AA$90,0)))</f>
        <v/>
      </c>
      <c r="AR10" s="43" t="str">
        <f>IF(ISNA(INDEX($Z$5:$Z$90,MATCH(ROWS($AA$5:AA10),$AA$5:$AA$90,0))),"",INDEX($Z$5:$Z$90,MATCH(ROWS($AA$5:AA10),$AA$5:$AA$90,0)))</f>
        <v/>
      </c>
      <c r="AS10" s="38" t="str">
        <f>IF(ISNA(INDEX($AB$5:$AB$90,MATCH(ROWS($AD$5:AD10),$AD$5:$AD$90,0))),"",INDEX($AB$5:$AB$90,MATCH(ROWS($AD$5:AD10),$AD$5:$AD$90,0)))</f>
        <v/>
      </c>
      <c r="AT10" s="41" t="str">
        <f>IF(ISNA(INDEX($AC$5:$AC$90,MATCH(ROWS($AD$5:AD10),$AD$5:$AD$90,0))),"",INDEX($AC$5:$AC$90,MATCH(ROWS($AD$5:AD10),$AD$5:$AD$90,0)))</f>
        <v/>
      </c>
      <c r="AU10" s="4" t="str">
        <f>IF(ISNA(INDEX($AE$5:$AE$90,MATCH(ROWS($AG$5:AG10),$AG$5:$AG$90,0))),"",INDEX($AE$5:$AE$90,MATCH(ROWS($AG$5:AG10),$AG$5:$AG$90,0)))</f>
        <v/>
      </c>
      <c r="AV10" s="4" t="str">
        <f>IF(ISNA(INDEX($AF$5:$AF$90,MATCH(ROWS($AG$5:AG10),$AG$5:$AG$90,0))),"",INDEX($AF$5:$AF$90,MATCH(ROWS($AG$5:AG10),$AG$5:$AG$90,0)))</f>
        <v/>
      </c>
      <c r="AW10" s="39" t="str">
        <f>IF(ISNA(INDEX($AH$5:$AH$90,MATCH(ROWS($AJ$5:AJ10),$AJ$5:$AJ$90,0))),"",INDEX($AH$5:$AH$90,MATCH(ROWS($AJ$5:AJ10),$AJ$5:$AJ$90,0)))</f>
        <v/>
      </c>
      <c r="AX10" s="44" t="str">
        <f>IF(ISNA(INDEX($AI$5:$AI$90,MATCH(ROWS($AJ$5:AJ10),$AJ$5:$AJ$90,0))),"",INDEX($AI$5:$AI$90,MATCH(ROWS($AJ$5:AJ10),$AJ$5:$AJ$90,0)))</f>
        <v/>
      </c>
    </row>
    <row r="11" spans="2:50" ht="15.75" customHeight="1" thickBot="1" x14ac:dyDescent="0.3">
      <c r="B11" s="28">
        <v>7</v>
      </c>
      <c r="C11" s="46" t="str">
        <f t="shared" si="0"/>
        <v xml:space="preserve"> </v>
      </c>
      <c r="D11" s="47" t="s">
        <v>59</v>
      </c>
      <c r="E11" s="47">
        <v>162194</v>
      </c>
      <c r="F11" s="47">
        <v>5527</v>
      </c>
      <c r="G11" s="47">
        <v>4</v>
      </c>
      <c r="H11" s="48">
        <f t="shared" si="1"/>
        <v>0.72</v>
      </c>
      <c r="I11" s="49"/>
      <c r="J11" s="32">
        <f t="shared" si="2"/>
        <v>0.72371992039080879</v>
      </c>
      <c r="K11" s="33" t="str">
        <f t="shared" si="3"/>
        <v/>
      </c>
      <c r="L11" s="34" t="str">
        <f t="shared" si="4"/>
        <v/>
      </c>
      <c r="M11" s="35" t="str">
        <f>IF(L11="","",MAX(M$4:M10)+1)</f>
        <v/>
      </c>
      <c r="N11" s="35" t="str">
        <f>IF(ISNA(INDEX($K$5:$K$90,MATCH(ROWS($M$5:M11),$M$5:$M$90,0))),"",INDEX($K$5:$K$90,MATCH(ROWS($M$5:M11),$M$5:$M$90,0)))</f>
        <v/>
      </c>
      <c r="O11" s="50" t="str">
        <f>IF(ISNA(INDEX($L$5:$L$90,MATCH(ROWS($M$5:M11),$M$5:$M$90,0))),"",INDEX($L$5:$L$90,MATCH(ROWS($M$5:M11),$M$5:$M$90,0)))</f>
        <v/>
      </c>
      <c r="P11" s="38" t="str">
        <f t="shared" si="5"/>
        <v/>
      </c>
      <c r="Q11" s="34" t="str">
        <f t="shared" si="6"/>
        <v/>
      </c>
      <c r="R11" s="51" t="str">
        <f>IF(Q11="","",MAX(R$4:R10)+1)</f>
        <v/>
      </c>
      <c r="S11" s="39" t="str">
        <f t="shared" si="7"/>
        <v/>
      </c>
      <c r="T11" s="34" t="str">
        <f t="shared" si="8"/>
        <v/>
      </c>
      <c r="U11" s="35" t="str">
        <f>IF(T11="","",MAX(U$4:U10)+1)</f>
        <v/>
      </c>
      <c r="V11" s="39" t="str">
        <f t="shared" si="9"/>
        <v/>
      </c>
      <c r="W11" s="34" t="str">
        <f t="shared" si="10"/>
        <v/>
      </c>
      <c r="X11" s="35" t="str">
        <f>IF(W11="","",MAX(X$4:X10)+1)</f>
        <v/>
      </c>
      <c r="Y11" s="39" t="str">
        <f t="shared" si="11"/>
        <v/>
      </c>
      <c r="Z11" s="34" t="str">
        <f t="shared" si="12"/>
        <v/>
      </c>
      <c r="AA11" s="35" t="str">
        <f>IF(Z11="","",MAX(AA$4:AA10)+1)</f>
        <v/>
      </c>
      <c r="AB11" s="39" t="str">
        <f t="shared" si="13"/>
        <v/>
      </c>
      <c r="AC11" s="38" t="str">
        <f t="shared" si="14"/>
        <v/>
      </c>
      <c r="AD11" s="35" t="str">
        <f>IF(AC11="","",MAX(AD$4:AD10)+1)</f>
        <v/>
      </c>
      <c r="AE11" s="35" t="str">
        <f t="shared" si="15"/>
        <v/>
      </c>
      <c r="AF11" s="35" t="str">
        <f t="shared" si="16"/>
        <v/>
      </c>
      <c r="AG11" s="35" t="str">
        <f>IF(AF11="","",MAX(AG$4:AG10)+1)</f>
        <v/>
      </c>
      <c r="AH11" s="39" t="str">
        <f t="shared" si="17"/>
        <v/>
      </c>
      <c r="AI11" s="34" t="str">
        <f t="shared" si="18"/>
        <v/>
      </c>
      <c r="AJ11" s="40" t="str">
        <f>IF(AI11="","",MAX(AJ$4:AJ10)+1)</f>
        <v/>
      </c>
      <c r="AK11" s="38" t="str">
        <f>IF(ISNA(INDEX($P$5:$P$90,MATCH(ROWS($R$5:R11),$R$5:$R$90,0))),"",INDEX($P$5:$P$90,MATCH(ROWS($R$5:R11),$R$5:$R$90,0)))</f>
        <v/>
      </c>
      <c r="AL11" s="41" t="str">
        <f>IF(ISNA(INDEX($Q$5:$Q$90,MATCH(ROWS($R$5:R11),$R$5:$R$90,0))),"",INDEX($Q$5:$Q$90,MATCH(ROWS($R$5:R11),$R$5:$R$90,0)))</f>
        <v/>
      </c>
      <c r="AM11" s="42" t="str">
        <f>IF(ISNA(INDEX($S$5:$S$90,MATCH(ROWS($U$5:U11),$U$5:$U$90,0))),"",INDEX($S$5:$S$90,MATCH(ROWS($U$5:U11),$U$5:$U$90,0)))</f>
        <v/>
      </c>
      <c r="AN11" s="41" t="str">
        <f>IF(ISNA(INDEX($T$5:$T$90,MATCH(ROWS($U$5:U11),$U$5:$U$90,0))),"",INDEX($T$5:$T$90,MATCH(ROWS($U$5:U11),$U$5:$U$90,0)))</f>
        <v/>
      </c>
      <c r="AO11" s="38" t="str">
        <f>IF(ISNA(INDEX($V$5:$V$90,MATCH(ROWS($X$5:X11),$X$5:$X$90,0))),"",INDEX($V$5:$V$90,MATCH(ROWS($X$5:X11),$X$5:$X$90,0)))</f>
        <v/>
      </c>
      <c r="AP11" s="41" t="str">
        <f>IF(ISNA(INDEX($W$5:$W$90,MATCH(ROWS($X$5:X11),$X$5:$X$90,0))),"",INDEX($W$5:$W$90,MATCH(ROWS($X$5:X11),$X$5:$X$90,0)))</f>
        <v/>
      </c>
      <c r="AQ11" s="42" t="str">
        <f>IF(ISNA(INDEX($Y$5:$Y$90,MATCH(ROWS($AA$5:AA11),$AA$5:$AA$90,0))),"",INDEX($Y$5:$Y$90,MATCH(ROWS($AA$5:AA11),$AA$5:$AA$90,0)))</f>
        <v/>
      </c>
      <c r="AR11" s="43" t="str">
        <f>IF(ISNA(INDEX($Z$5:$Z$90,MATCH(ROWS($AA$5:AA11),$AA$5:$AA$90,0))),"",INDEX($Z$5:$Z$90,MATCH(ROWS($AA$5:AA11),$AA$5:$AA$90,0)))</f>
        <v/>
      </c>
      <c r="AS11" s="38" t="str">
        <f>IF(ISNA(INDEX($AB$5:$AB$90,MATCH(ROWS($AD$5:AD11),$AD$5:$AD$90,0))),"",INDEX($AB$5:$AB$90,MATCH(ROWS($AD$5:AD11),$AD$5:$AD$90,0)))</f>
        <v/>
      </c>
      <c r="AT11" s="41" t="str">
        <f>IF(ISNA(INDEX($AC$5:$AC$90,MATCH(ROWS($AD$5:AD11),$AD$5:$AD$90,0))),"",INDEX($AC$5:$AC$90,MATCH(ROWS($AD$5:AD11),$AD$5:$AD$90,0)))</f>
        <v/>
      </c>
      <c r="AU11" s="4" t="str">
        <f>IF(ISNA(INDEX($AE$5:$AE$90,MATCH(ROWS($AG$5:AG11),$AG$5:$AG$90,0))),"",INDEX($AE$5:$AE$90,MATCH(ROWS($AG$5:AG11),$AG$5:$AG$90,0)))</f>
        <v/>
      </c>
      <c r="AV11" s="4" t="str">
        <f>IF(ISNA(INDEX($AF$5:$AF$90,MATCH(ROWS($AG$5:AG11),$AG$5:$AG$90,0))),"",INDEX($AF$5:$AF$90,MATCH(ROWS($AG$5:AG11),$AG$5:$AG$90,0)))</f>
        <v/>
      </c>
      <c r="AW11" s="39" t="str">
        <f>IF(ISNA(INDEX($AH$5:$AH$90,MATCH(ROWS($AJ$5:AJ11),$AJ$5:$AJ$90,0))),"",INDEX($AH$5:$AH$90,MATCH(ROWS($AJ$5:AJ11),$AJ$5:$AJ$90,0)))</f>
        <v/>
      </c>
      <c r="AX11" s="44" t="str">
        <f>IF(ISNA(INDEX($AI$5:$AI$90,MATCH(ROWS($AJ$5:AJ11),$AJ$5:$AJ$90,0))),"",INDEX($AI$5:$AI$90,MATCH(ROWS($AJ$5:AJ11),$AJ$5:$AJ$90,0)))</f>
        <v/>
      </c>
    </row>
    <row r="12" spans="2:50" ht="15.75" customHeight="1" thickBot="1" x14ac:dyDescent="0.3">
      <c r="B12" s="45">
        <v>8</v>
      </c>
      <c r="C12" s="46" t="str">
        <f t="shared" si="0"/>
        <v xml:space="preserve"> </v>
      </c>
      <c r="D12" s="47" t="s">
        <v>29</v>
      </c>
      <c r="E12" s="47">
        <v>162149</v>
      </c>
      <c r="F12" s="47">
        <v>1407</v>
      </c>
      <c r="G12" s="47">
        <v>1</v>
      </c>
      <c r="H12" s="48">
        <f t="shared" si="1"/>
        <v>0.71</v>
      </c>
      <c r="I12" s="49"/>
      <c r="J12" s="32">
        <f t="shared" si="2"/>
        <v>0.71073205401563611</v>
      </c>
      <c r="K12" s="33" t="str">
        <f t="shared" si="3"/>
        <v/>
      </c>
      <c r="L12" s="34" t="str">
        <f t="shared" si="4"/>
        <v/>
      </c>
      <c r="M12" s="35" t="str">
        <f>IF(L12="","",MAX(M$4:M11)+1)</f>
        <v/>
      </c>
      <c r="N12" s="35" t="str">
        <f>IF(ISNA(INDEX($K$5:$K$90,MATCH(ROWS($M$5:M12),$M$5:$M$90,0))),"",INDEX($K$5:$K$90,MATCH(ROWS($M$5:M12),$M$5:$M$90,0)))</f>
        <v/>
      </c>
      <c r="O12" s="50" t="str">
        <f>IF(ISNA(INDEX($L$5:$L$90,MATCH(ROWS($M$5:M12),$M$5:$M$90,0))),"",INDEX($L$5:$L$90,MATCH(ROWS($M$5:M12),$M$5:$M$90,0)))</f>
        <v/>
      </c>
      <c r="P12" s="38" t="str">
        <f t="shared" si="5"/>
        <v/>
      </c>
      <c r="Q12" s="34" t="str">
        <f t="shared" si="6"/>
        <v/>
      </c>
      <c r="R12" s="51" t="str">
        <f>IF(Q12="","",MAX(R$4:R11)+1)</f>
        <v/>
      </c>
      <c r="S12" s="39" t="str">
        <f t="shared" si="7"/>
        <v/>
      </c>
      <c r="T12" s="34" t="str">
        <f t="shared" si="8"/>
        <v/>
      </c>
      <c r="U12" s="35" t="str">
        <f>IF(T12="","",MAX(U$4:U11)+1)</f>
        <v/>
      </c>
      <c r="V12" s="39" t="str">
        <f t="shared" si="9"/>
        <v/>
      </c>
      <c r="W12" s="34" t="str">
        <f t="shared" si="10"/>
        <v/>
      </c>
      <c r="X12" s="35" t="str">
        <f>IF(W12="","",MAX(X$4:X11)+1)</f>
        <v/>
      </c>
      <c r="Y12" s="39" t="str">
        <f t="shared" si="11"/>
        <v/>
      </c>
      <c r="Z12" s="34" t="str">
        <f t="shared" si="12"/>
        <v/>
      </c>
      <c r="AA12" s="35" t="str">
        <f>IF(Z12="","",MAX(AA$4:AA11)+1)</f>
        <v/>
      </c>
      <c r="AB12" s="39" t="str">
        <f t="shared" si="13"/>
        <v/>
      </c>
      <c r="AC12" s="38" t="str">
        <f t="shared" si="14"/>
        <v/>
      </c>
      <c r="AD12" s="35" t="str">
        <f>IF(AC12="","",MAX(AD$4:AD11)+1)</f>
        <v/>
      </c>
      <c r="AE12" s="35" t="str">
        <f t="shared" si="15"/>
        <v/>
      </c>
      <c r="AF12" s="35" t="str">
        <f t="shared" si="16"/>
        <v/>
      </c>
      <c r="AG12" s="35" t="str">
        <f>IF(AF12="","",MAX(AG$4:AG11)+1)</f>
        <v/>
      </c>
      <c r="AH12" s="39" t="str">
        <f t="shared" si="17"/>
        <v/>
      </c>
      <c r="AI12" s="34" t="str">
        <f t="shared" si="18"/>
        <v/>
      </c>
      <c r="AJ12" s="40" t="str">
        <f>IF(AI12="","",MAX(AJ$4:AJ11)+1)</f>
        <v/>
      </c>
      <c r="AK12" s="38" t="str">
        <f>IF(ISNA(INDEX($P$5:$P$90,MATCH(ROWS($R$5:R12),$R$5:$R$90,0))),"",INDEX($P$5:$P$90,MATCH(ROWS($R$5:R12),$R$5:$R$90,0)))</f>
        <v/>
      </c>
      <c r="AL12" s="41" t="str">
        <f>IF(ISNA(INDEX($Q$5:$Q$90,MATCH(ROWS($R$5:R12),$R$5:$R$90,0))),"",INDEX($Q$5:$Q$90,MATCH(ROWS($R$5:R12),$R$5:$R$90,0)))</f>
        <v/>
      </c>
      <c r="AM12" s="42" t="str">
        <f>IF(ISNA(INDEX($S$5:$S$90,MATCH(ROWS($U$5:U12),$U$5:$U$90,0))),"",INDEX($S$5:$S$90,MATCH(ROWS($U$5:U12),$U$5:$U$90,0)))</f>
        <v/>
      </c>
      <c r="AN12" s="41" t="str">
        <f>IF(ISNA(INDEX($T$5:$T$90,MATCH(ROWS($U$5:U12),$U$5:$U$90,0))),"",INDEX($T$5:$T$90,MATCH(ROWS($U$5:U12),$U$5:$U$90,0)))</f>
        <v/>
      </c>
      <c r="AO12" s="38" t="str">
        <f>IF(ISNA(INDEX($V$5:$V$90,MATCH(ROWS($X$5:X12),$X$5:$X$90,0))),"",INDEX($V$5:$V$90,MATCH(ROWS($X$5:X12),$X$5:$X$90,0)))</f>
        <v/>
      </c>
      <c r="AP12" s="41" t="str">
        <f>IF(ISNA(INDEX($W$5:$W$90,MATCH(ROWS($X$5:X12),$X$5:$X$90,0))),"",INDEX($W$5:$W$90,MATCH(ROWS($X$5:X12),$X$5:$X$90,0)))</f>
        <v/>
      </c>
      <c r="AQ12" s="42" t="str">
        <f>IF(ISNA(INDEX($Y$5:$Y$90,MATCH(ROWS($AA$5:AA12),$AA$5:$AA$90,0))),"",INDEX($Y$5:$Y$90,MATCH(ROWS($AA$5:AA12),$AA$5:$AA$90,0)))</f>
        <v/>
      </c>
      <c r="AR12" s="43" t="str">
        <f>IF(ISNA(INDEX($Z$5:$Z$90,MATCH(ROWS($AA$5:AA12),$AA$5:$AA$90,0))),"",INDEX($Z$5:$Z$90,MATCH(ROWS($AA$5:AA12),$AA$5:$AA$90,0)))</f>
        <v/>
      </c>
      <c r="AS12" s="38" t="str">
        <f>IF(ISNA(INDEX($AB$5:$AB$90,MATCH(ROWS($AD$5:AD12),$AD$5:$AD$90,0))),"",INDEX($AB$5:$AB$90,MATCH(ROWS($AD$5:AD12),$AD$5:$AD$90,0)))</f>
        <v/>
      </c>
      <c r="AT12" s="41" t="str">
        <f>IF(ISNA(INDEX($AC$5:$AC$90,MATCH(ROWS($AD$5:AD12),$AD$5:$AD$90,0))),"",INDEX($AC$5:$AC$90,MATCH(ROWS($AD$5:AD12),$AD$5:$AD$90,0)))</f>
        <v/>
      </c>
      <c r="AU12" s="4" t="str">
        <f>IF(ISNA(INDEX($AE$5:$AE$90,MATCH(ROWS($AG$5:AG12),$AG$5:$AG$90,0))),"",INDEX($AE$5:$AE$90,MATCH(ROWS($AG$5:AG12),$AG$5:$AG$90,0)))</f>
        <v/>
      </c>
      <c r="AV12" s="4" t="str">
        <f>IF(ISNA(INDEX($AF$5:$AF$90,MATCH(ROWS($AG$5:AG12),$AG$5:$AG$90,0))),"",INDEX($AF$5:$AF$90,MATCH(ROWS($AG$5:AG12),$AG$5:$AG$90,0)))</f>
        <v/>
      </c>
      <c r="AW12" s="39" t="str">
        <f>IF(ISNA(INDEX($AH$5:$AH$90,MATCH(ROWS($AJ$5:AJ12),$AJ$5:$AJ$90,0))),"",INDEX($AH$5:$AH$90,MATCH(ROWS($AJ$5:AJ12),$AJ$5:$AJ$90,0)))</f>
        <v/>
      </c>
      <c r="AX12" s="44" t="str">
        <f>IF(ISNA(INDEX($AI$5:$AI$90,MATCH(ROWS($AJ$5:AJ12),$AJ$5:$AJ$90,0))),"",INDEX($AI$5:$AI$90,MATCH(ROWS($AJ$5:AJ12),$AJ$5:$AJ$90,0)))</f>
        <v/>
      </c>
    </row>
    <row r="13" spans="2:50" ht="16.5" thickBot="1" x14ac:dyDescent="0.3">
      <c r="B13" s="28">
        <v>9</v>
      </c>
      <c r="C13" s="46" t="str">
        <f t="shared" si="0"/>
        <v xml:space="preserve"> </v>
      </c>
      <c r="D13" s="47" t="s">
        <v>65</v>
      </c>
      <c r="E13" s="47">
        <v>162069</v>
      </c>
      <c r="F13" s="47">
        <v>1457</v>
      </c>
      <c r="G13" s="47">
        <v>1</v>
      </c>
      <c r="H13" s="48">
        <f t="shared" si="1"/>
        <v>0.69</v>
      </c>
      <c r="I13" s="49"/>
      <c r="J13" s="32">
        <f t="shared" si="2"/>
        <v>0.68634179821551133</v>
      </c>
      <c r="K13" s="33" t="str">
        <f t="shared" si="3"/>
        <v/>
      </c>
      <c r="L13" s="34" t="str">
        <f t="shared" si="4"/>
        <v/>
      </c>
      <c r="M13" s="35" t="str">
        <f>IF(L13="","",MAX(M$4:M12)+1)</f>
        <v/>
      </c>
      <c r="N13" s="35" t="str">
        <f>IF(ISNA(INDEX($K$5:$K$90,MATCH(ROWS($M$5:M13),$M$5:$M$90,0))),"",INDEX($K$5:$K$90,MATCH(ROWS($M$5:M13),$M$5:$M$90,0)))</f>
        <v/>
      </c>
      <c r="O13" s="50" t="str">
        <f>IF(ISNA(INDEX($L$5:$L$90,MATCH(ROWS($M$5:M13),$M$5:$M$90,0))),"",INDEX($L$5:$L$90,MATCH(ROWS($M$5:M13),$M$5:$M$90,0)))</f>
        <v/>
      </c>
      <c r="P13" s="38" t="str">
        <f t="shared" si="5"/>
        <v/>
      </c>
      <c r="Q13" s="34" t="str">
        <f t="shared" si="6"/>
        <v/>
      </c>
      <c r="R13" s="51" t="str">
        <f>IF(Q13="","",MAX(R$4:R12)+1)</f>
        <v/>
      </c>
      <c r="S13" s="39" t="str">
        <f t="shared" si="7"/>
        <v/>
      </c>
      <c r="T13" s="34" t="str">
        <f t="shared" si="8"/>
        <v/>
      </c>
      <c r="U13" s="35" t="str">
        <f>IF(T13="","",MAX(U$4:U12)+1)</f>
        <v/>
      </c>
      <c r="V13" s="39" t="str">
        <f t="shared" si="9"/>
        <v/>
      </c>
      <c r="W13" s="34" t="str">
        <f t="shared" si="10"/>
        <v/>
      </c>
      <c r="X13" s="35" t="str">
        <f>IF(W13="","",MAX(X$4:X12)+1)</f>
        <v/>
      </c>
      <c r="Y13" s="39" t="str">
        <f t="shared" si="11"/>
        <v/>
      </c>
      <c r="Z13" s="34" t="str">
        <f t="shared" si="12"/>
        <v/>
      </c>
      <c r="AA13" s="35" t="str">
        <f>IF(Z13="","",MAX(AA$4:AA12)+1)</f>
        <v/>
      </c>
      <c r="AB13" s="39" t="str">
        <f t="shared" si="13"/>
        <v/>
      </c>
      <c r="AC13" s="38" t="str">
        <f t="shared" si="14"/>
        <v/>
      </c>
      <c r="AD13" s="35" t="str">
        <f>IF(AC13="","",MAX(AD$4:AD12)+1)</f>
        <v/>
      </c>
      <c r="AE13" s="35" t="str">
        <f t="shared" si="15"/>
        <v/>
      </c>
      <c r="AF13" s="35" t="str">
        <f t="shared" si="16"/>
        <v/>
      </c>
      <c r="AG13" s="35" t="str">
        <f>IF(AF13="","",MAX(AG$4:AG12)+1)</f>
        <v/>
      </c>
      <c r="AH13" s="39" t="str">
        <f t="shared" si="17"/>
        <v/>
      </c>
      <c r="AI13" s="34" t="str">
        <f t="shared" si="18"/>
        <v/>
      </c>
      <c r="AJ13" s="40" t="str">
        <f>IF(AI13="","",MAX(AJ$4:AJ12)+1)</f>
        <v/>
      </c>
      <c r="AK13" s="38" t="str">
        <f>IF(ISNA(INDEX($P$5:$P$90,MATCH(ROWS($R$5:R13),$R$5:$R$90,0))),"",INDEX($P$5:$P$90,MATCH(ROWS($R$5:R13),$R$5:$R$90,0)))</f>
        <v/>
      </c>
      <c r="AL13" s="41" t="str">
        <f>IF(ISNA(INDEX($Q$5:$Q$90,MATCH(ROWS($R$5:R13),$R$5:$R$90,0))),"",INDEX($Q$5:$Q$90,MATCH(ROWS($R$5:R13),$R$5:$R$90,0)))</f>
        <v/>
      </c>
      <c r="AM13" s="42" t="str">
        <f>IF(ISNA(INDEX($S$5:$S$90,MATCH(ROWS($U$5:U13),$U$5:$U$90,0))),"",INDEX($S$5:$S$90,MATCH(ROWS($U$5:U13),$U$5:$U$90,0)))</f>
        <v/>
      </c>
      <c r="AN13" s="41" t="str">
        <f>IF(ISNA(INDEX($T$5:$T$90,MATCH(ROWS($U$5:U13),$U$5:$U$90,0))),"",INDEX($T$5:$T$90,MATCH(ROWS($U$5:U13),$U$5:$U$90,0)))</f>
        <v/>
      </c>
      <c r="AO13" s="38" t="str">
        <f>IF(ISNA(INDEX($V$5:$V$90,MATCH(ROWS($X$5:X13),$X$5:$X$90,0))),"",INDEX($V$5:$V$90,MATCH(ROWS($X$5:X13),$X$5:$X$90,0)))</f>
        <v/>
      </c>
      <c r="AP13" s="41" t="str">
        <f>IF(ISNA(INDEX($W$5:$W$90,MATCH(ROWS($X$5:X13),$X$5:$X$90,0))),"",INDEX($W$5:$W$90,MATCH(ROWS($X$5:X13),$X$5:$X$90,0)))</f>
        <v/>
      </c>
      <c r="AQ13" s="42" t="str">
        <f>IF(ISNA(INDEX($Y$5:$Y$90,MATCH(ROWS($AA$5:AA13),$AA$5:$AA$90,0))),"",INDEX($Y$5:$Y$90,MATCH(ROWS($AA$5:AA13),$AA$5:$AA$90,0)))</f>
        <v/>
      </c>
      <c r="AR13" s="43" t="str">
        <f>IF(ISNA(INDEX($Z$5:$Z$90,MATCH(ROWS($AA$5:AA13),$AA$5:$AA$90,0))),"",INDEX($Z$5:$Z$90,MATCH(ROWS($AA$5:AA13),$AA$5:$AA$90,0)))</f>
        <v/>
      </c>
      <c r="AS13" s="38" t="str">
        <f>IF(ISNA(INDEX($AB$5:$AB$90,MATCH(ROWS($AD$5:AD13),$AD$5:$AD$90,0))),"",INDEX($AB$5:$AB$90,MATCH(ROWS($AD$5:AD13),$AD$5:$AD$90,0)))</f>
        <v/>
      </c>
      <c r="AT13" s="41" t="str">
        <f>IF(ISNA(INDEX($AC$5:$AC$90,MATCH(ROWS($AD$5:AD13),$AD$5:$AD$90,0))),"",INDEX($AC$5:$AC$90,MATCH(ROWS($AD$5:AD13),$AD$5:$AD$90,0)))</f>
        <v/>
      </c>
      <c r="AU13" s="4" t="str">
        <f>IF(ISNA(INDEX($AE$5:$AE$90,MATCH(ROWS($AG$5:AG13),$AG$5:$AG$90,0))),"",INDEX($AE$5:$AE$90,MATCH(ROWS($AG$5:AG13),$AG$5:$AG$90,0)))</f>
        <v/>
      </c>
      <c r="AV13" s="4" t="str">
        <f>IF(ISNA(INDEX($AF$5:$AF$90,MATCH(ROWS($AG$5:AG13),$AG$5:$AG$90,0))),"",INDEX($AF$5:$AF$90,MATCH(ROWS($AG$5:AG13),$AG$5:$AG$90,0)))</f>
        <v/>
      </c>
      <c r="AW13" s="39" t="str">
        <f>IF(ISNA(INDEX($AH$5:$AH$90,MATCH(ROWS($AJ$5:AJ13),$AJ$5:$AJ$90,0))),"",INDEX($AH$5:$AH$90,MATCH(ROWS($AJ$5:AJ13),$AJ$5:$AJ$90,0)))</f>
        <v/>
      </c>
      <c r="AX13" s="44" t="str">
        <f>IF(ISNA(INDEX($AI$5:$AI$90,MATCH(ROWS($AJ$5:AJ13),$AJ$5:$AJ$90,0))),"",INDEX($AI$5:$AI$90,MATCH(ROWS($AJ$5:AJ13),$AJ$5:$AJ$90,0)))</f>
        <v/>
      </c>
    </row>
    <row r="14" spans="2:50" ht="15.75" customHeight="1" thickBot="1" x14ac:dyDescent="0.3">
      <c r="B14" s="45">
        <v>10</v>
      </c>
      <c r="C14" s="46" t="str">
        <f t="shared" si="0"/>
        <v xml:space="preserve"> </v>
      </c>
      <c r="D14" s="47" t="s">
        <v>88</v>
      </c>
      <c r="E14" s="47">
        <v>167222</v>
      </c>
      <c r="F14" s="47">
        <v>1451</v>
      </c>
      <c r="G14" s="47">
        <v>1</v>
      </c>
      <c r="H14" s="48">
        <f t="shared" si="1"/>
        <v>0.69</v>
      </c>
      <c r="I14" s="49"/>
      <c r="J14" s="32">
        <f t="shared" si="2"/>
        <v>0.68917987594762231</v>
      </c>
      <c r="K14" s="33" t="str">
        <f t="shared" si="3"/>
        <v/>
      </c>
      <c r="L14" s="34" t="str">
        <f t="shared" si="4"/>
        <v/>
      </c>
      <c r="M14" s="35" t="str">
        <f>IF(L14="","",MAX(M$4:M13)+1)</f>
        <v/>
      </c>
      <c r="N14" s="35" t="str">
        <f>IF(ISNA(INDEX($K$5:$K$90,MATCH(ROWS($M$5:M14),$M$5:$M$90,0))),"",INDEX($K$5:$K$90,MATCH(ROWS($M$5:M14),$M$5:$M$90,0)))</f>
        <v/>
      </c>
      <c r="O14" s="50" t="str">
        <f>IF(ISNA(INDEX($L$5:$L$90,MATCH(ROWS($M$5:M14),$M$5:$M$90,0))),"",INDEX($L$5:$L$90,MATCH(ROWS($M$5:M14),$M$5:$M$90,0)))</f>
        <v/>
      </c>
      <c r="P14" s="38" t="str">
        <f t="shared" si="5"/>
        <v/>
      </c>
      <c r="Q14" s="34" t="str">
        <f t="shared" si="6"/>
        <v/>
      </c>
      <c r="R14" s="51" t="str">
        <f>IF(Q14="","",MAX(R$4:R13)+1)</f>
        <v/>
      </c>
      <c r="S14" s="39" t="str">
        <f t="shared" si="7"/>
        <v/>
      </c>
      <c r="T14" s="34" t="str">
        <f t="shared" si="8"/>
        <v/>
      </c>
      <c r="U14" s="35" t="str">
        <f>IF(T14="","",MAX(U$4:U13)+1)</f>
        <v/>
      </c>
      <c r="V14" s="39" t="str">
        <f t="shared" si="9"/>
        <v/>
      </c>
      <c r="W14" s="34" t="str">
        <f t="shared" si="10"/>
        <v/>
      </c>
      <c r="X14" s="35" t="str">
        <f>IF(W14="","",MAX(X$4:X13)+1)</f>
        <v/>
      </c>
      <c r="Y14" s="39" t="str">
        <f t="shared" si="11"/>
        <v/>
      </c>
      <c r="Z14" s="34" t="str">
        <f t="shared" si="12"/>
        <v/>
      </c>
      <c r="AA14" s="35" t="str">
        <f>IF(Z14="","",MAX(AA$4:AA13)+1)</f>
        <v/>
      </c>
      <c r="AB14" s="39" t="str">
        <f t="shared" si="13"/>
        <v/>
      </c>
      <c r="AC14" s="38" t="str">
        <f t="shared" si="14"/>
        <v/>
      </c>
      <c r="AD14" s="35" t="str">
        <f>IF(AC14="","",MAX(AD$4:AD13)+1)</f>
        <v/>
      </c>
      <c r="AE14" s="35" t="str">
        <f t="shared" si="15"/>
        <v/>
      </c>
      <c r="AF14" s="35" t="str">
        <f t="shared" si="16"/>
        <v/>
      </c>
      <c r="AG14" s="35" t="str">
        <f>IF(AF14="","",MAX(AG$4:AG13)+1)</f>
        <v/>
      </c>
      <c r="AH14" s="39" t="str">
        <f t="shared" si="17"/>
        <v/>
      </c>
      <c r="AI14" s="34" t="str">
        <f t="shared" si="18"/>
        <v/>
      </c>
      <c r="AJ14" s="40" t="str">
        <f>IF(AI14="","",MAX(AJ$4:AJ13)+1)</f>
        <v/>
      </c>
      <c r="AK14" s="38" t="str">
        <f>IF(ISNA(INDEX($P$5:$P$90,MATCH(ROWS($R$5:R14),$R$5:$R$90,0))),"",INDEX($P$5:$P$90,MATCH(ROWS($R$5:R14),$R$5:$R$90,0)))</f>
        <v/>
      </c>
      <c r="AL14" s="41" t="str">
        <f>IF(ISNA(INDEX($Q$5:$Q$90,MATCH(ROWS($R$5:R14),$R$5:$R$90,0))),"",INDEX($Q$5:$Q$90,MATCH(ROWS($R$5:R14),$R$5:$R$90,0)))</f>
        <v/>
      </c>
      <c r="AM14" s="42" t="str">
        <f>IF(ISNA(INDEX($S$5:$S$90,MATCH(ROWS($U$5:U14),$U$5:$U$90,0))),"",INDEX($S$5:$S$90,MATCH(ROWS($U$5:U14),$U$5:$U$90,0)))</f>
        <v/>
      </c>
      <c r="AN14" s="41" t="str">
        <f>IF(ISNA(INDEX($T$5:$T$90,MATCH(ROWS($U$5:U14),$U$5:$U$90,0))),"",INDEX($T$5:$T$90,MATCH(ROWS($U$5:U14),$U$5:$U$90,0)))</f>
        <v/>
      </c>
      <c r="AO14" s="38" t="str">
        <f>IF(ISNA(INDEX($V$5:$V$90,MATCH(ROWS($X$5:X14),$X$5:$X$90,0))),"",INDEX($V$5:$V$90,MATCH(ROWS($X$5:X14),$X$5:$X$90,0)))</f>
        <v/>
      </c>
      <c r="AP14" s="41" t="str">
        <f>IF(ISNA(INDEX($W$5:$W$90,MATCH(ROWS($X$5:X14),$X$5:$X$90,0))),"",INDEX($W$5:$W$90,MATCH(ROWS($X$5:X14),$X$5:$X$90,0)))</f>
        <v/>
      </c>
      <c r="AQ14" s="42" t="str">
        <f>IF(ISNA(INDEX($Y$5:$Y$90,MATCH(ROWS($AA$5:AA14),$AA$5:$AA$90,0))),"",INDEX($Y$5:$Y$90,MATCH(ROWS($AA$5:AA14),$AA$5:$AA$90,0)))</f>
        <v/>
      </c>
      <c r="AR14" s="43" t="str">
        <f>IF(ISNA(INDEX($Z$5:$Z$90,MATCH(ROWS($AA$5:AA14),$AA$5:$AA$90,0))),"",INDEX($Z$5:$Z$90,MATCH(ROWS($AA$5:AA14),$AA$5:$AA$90,0)))</f>
        <v/>
      </c>
      <c r="AS14" s="38" t="str">
        <f>IF(ISNA(INDEX($AB$5:$AB$90,MATCH(ROWS($AD$5:AD14),$AD$5:$AD$90,0))),"",INDEX($AB$5:$AB$90,MATCH(ROWS($AD$5:AD14),$AD$5:$AD$90,0)))</f>
        <v/>
      </c>
      <c r="AT14" s="41" t="str">
        <f>IF(ISNA(INDEX($AC$5:$AC$90,MATCH(ROWS($AD$5:AD14),$AD$5:$AD$90,0))),"",INDEX($AC$5:$AC$90,MATCH(ROWS($AD$5:AD14),$AD$5:$AD$90,0)))</f>
        <v/>
      </c>
      <c r="AU14" s="4" t="str">
        <f>IF(ISNA(INDEX($AE$5:$AE$90,MATCH(ROWS($AG$5:AG14),$AG$5:$AG$90,0))),"",INDEX($AE$5:$AE$90,MATCH(ROWS($AG$5:AG14),$AG$5:$AG$90,0)))</f>
        <v/>
      </c>
      <c r="AV14" s="4" t="str">
        <f>IF(ISNA(INDEX($AF$5:$AF$90,MATCH(ROWS($AG$5:AG14),$AG$5:$AG$90,0))),"",INDEX($AF$5:$AF$90,MATCH(ROWS($AG$5:AG14),$AG$5:$AG$90,0)))</f>
        <v/>
      </c>
      <c r="AW14" s="39" t="str">
        <f>IF(ISNA(INDEX($AH$5:$AH$90,MATCH(ROWS($AJ$5:AJ14),$AJ$5:$AJ$90,0))),"",INDEX($AH$5:$AH$90,MATCH(ROWS($AJ$5:AJ14),$AJ$5:$AJ$90,0)))</f>
        <v/>
      </c>
      <c r="AX14" s="44" t="str">
        <f>IF(ISNA(INDEX($AI$5:$AI$90,MATCH(ROWS($AJ$5:AJ14),$AJ$5:$AJ$90,0))),"",INDEX($AI$5:$AI$90,MATCH(ROWS($AJ$5:AJ14),$AJ$5:$AJ$90,0)))</f>
        <v/>
      </c>
    </row>
    <row r="15" spans="2:50" ht="15.75" customHeight="1" thickBot="1" x14ac:dyDescent="0.3">
      <c r="B15" s="28">
        <v>11</v>
      </c>
      <c r="C15" s="46" t="str">
        <f t="shared" si="0"/>
        <v xml:space="preserve"> </v>
      </c>
      <c r="D15" s="47" t="s">
        <v>46</v>
      </c>
      <c r="E15" s="47">
        <v>162327</v>
      </c>
      <c r="F15" s="47">
        <v>3116</v>
      </c>
      <c r="G15" s="47">
        <v>2</v>
      </c>
      <c r="H15" s="48">
        <f t="shared" si="1"/>
        <v>0.64</v>
      </c>
      <c r="I15" s="49">
        <v>0</v>
      </c>
      <c r="J15" s="32">
        <f t="shared" si="2"/>
        <v>0.64184852374839541</v>
      </c>
      <c r="K15" s="33" t="str">
        <f t="shared" si="3"/>
        <v/>
      </c>
      <c r="L15" s="34" t="str">
        <f t="shared" si="4"/>
        <v/>
      </c>
      <c r="M15" s="35" t="str">
        <f>IF(L15="","",MAX(M$4:M14)+1)</f>
        <v/>
      </c>
      <c r="N15" s="35" t="str">
        <f>IF(ISNA(INDEX($K$5:$K$90,MATCH(ROWS($M$5:M15),$M$5:$M$90,0))),"",INDEX($K$5:$K$90,MATCH(ROWS($M$5:M15),$M$5:$M$90,0)))</f>
        <v/>
      </c>
      <c r="O15" s="50" t="str">
        <f>IF(ISNA(INDEX($L$5:$L$90,MATCH(ROWS($M$5:M15),$M$5:$M$90,0))),"",INDEX($L$5:$L$90,MATCH(ROWS($M$5:M15),$M$5:$M$90,0)))</f>
        <v/>
      </c>
      <c r="P15" s="38" t="str">
        <f t="shared" si="5"/>
        <v/>
      </c>
      <c r="Q15" s="34" t="str">
        <f t="shared" si="6"/>
        <v/>
      </c>
      <c r="R15" s="51" t="str">
        <f>IF(Q15="","",MAX(R$4:R14)+1)</f>
        <v/>
      </c>
      <c r="S15" s="39" t="str">
        <f t="shared" si="7"/>
        <v/>
      </c>
      <c r="T15" s="34" t="str">
        <f t="shared" si="8"/>
        <v/>
      </c>
      <c r="U15" s="35" t="str">
        <f>IF(T15="","",MAX(U$4:U14)+1)</f>
        <v/>
      </c>
      <c r="V15" s="39" t="str">
        <f t="shared" si="9"/>
        <v/>
      </c>
      <c r="W15" s="34" t="str">
        <f t="shared" si="10"/>
        <v/>
      </c>
      <c r="X15" s="35" t="str">
        <f>IF(W15="","",MAX(X$4:X14)+1)</f>
        <v/>
      </c>
      <c r="Y15" s="39" t="str">
        <f t="shared" si="11"/>
        <v/>
      </c>
      <c r="Z15" s="34" t="str">
        <f t="shared" si="12"/>
        <v/>
      </c>
      <c r="AA15" s="35" t="str">
        <f>IF(Z15="","",MAX(AA$4:AA14)+1)</f>
        <v/>
      </c>
      <c r="AB15" s="39" t="str">
        <f t="shared" si="13"/>
        <v/>
      </c>
      <c r="AC15" s="38" t="str">
        <f t="shared" si="14"/>
        <v/>
      </c>
      <c r="AD15" s="35" t="str">
        <f>IF(AC15="","",MAX(AD$4:AD14)+1)</f>
        <v/>
      </c>
      <c r="AE15" s="35" t="str">
        <f t="shared" si="15"/>
        <v/>
      </c>
      <c r="AF15" s="35" t="str">
        <f t="shared" si="16"/>
        <v/>
      </c>
      <c r="AG15" s="35" t="str">
        <f>IF(AF15="","",MAX(AG$4:AG14)+1)</f>
        <v/>
      </c>
      <c r="AH15" s="39" t="str">
        <f t="shared" si="17"/>
        <v/>
      </c>
      <c r="AI15" s="34" t="str">
        <f t="shared" si="18"/>
        <v/>
      </c>
      <c r="AJ15" s="40" t="str">
        <f>IF(AI15="","",MAX(AJ$4:AJ14)+1)</f>
        <v/>
      </c>
      <c r="AK15" s="38" t="str">
        <f>IF(ISNA(INDEX($P$5:$P$90,MATCH(ROWS($R$5:R15),$R$5:$R$90,0))),"",INDEX($P$5:$P$90,MATCH(ROWS($R$5:R15),$R$5:$R$90,0)))</f>
        <v/>
      </c>
      <c r="AL15" s="41" t="str">
        <f>IF(ISNA(INDEX($Q$5:$Q$90,MATCH(ROWS($R$5:R15),$R$5:$R$90,0))),"",INDEX($Q$5:$Q$90,MATCH(ROWS($R$5:R15),$R$5:$R$90,0)))</f>
        <v/>
      </c>
      <c r="AM15" s="42" t="str">
        <f>IF(ISNA(INDEX($S$5:$S$90,MATCH(ROWS($U$5:U15),$U$5:$U$90,0))),"",INDEX($S$5:$S$90,MATCH(ROWS($U$5:U15),$U$5:$U$90,0)))</f>
        <v/>
      </c>
      <c r="AN15" s="41" t="str">
        <f>IF(ISNA(INDEX($T$5:$T$90,MATCH(ROWS($U$5:U15),$U$5:$U$90,0))),"",INDEX($T$5:$T$90,MATCH(ROWS($U$5:U15),$U$5:$U$90,0)))</f>
        <v/>
      </c>
      <c r="AO15" s="38" t="str">
        <f>IF(ISNA(INDEX($V$5:$V$90,MATCH(ROWS($X$5:X15),$X$5:$X$90,0))),"",INDEX($V$5:$V$90,MATCH(ROWS($X$5:X15),$X$5:$X$90,0)))</f>
        <v/>
      </c>
      <c r="AP15" s="41" t="str">
        <f>IF(ISNA(INDEX($W$5:$W$90,MATCH(ROWS($X$5:X15),$X$5:$X$90,0))),"",INDEX($W$5:$W$90,MATCH(ROWS($X$5:X15),$X$5:$X$90,0)))</f>
        <v/>
      </c>
      <c r="AQ15" s="42" t="str">
        <f>IF(ISNA(INDEX($Y$5:$Y$90,MATCH(ROWS($AA$5:AA15),$AA$5:$AA$90,0))),"",INDEX($Y$5:$Y$90,MATCH(ROWS($AA$5:AA15),$AA$5:$AA$90,0)))</f>
        <v/>
      </c>
      <c r="AR15" s="43" t="str">
        <f>IF(ISNA(INDEX($Z$5:$Z$90,MATCH(ROWS($AA$5:AA15),$AA$5:$AA$90,0))),"",INDEX($Z$5:$Z$90,MATCH(ROWS($AA$5:AA15),$AA$5:$AA$90,0)))</f>
        <v/>
      </c>
      <c r="AS15" s="38" t="str">
        <f>IF(ISNA(INDEX($AB$5:$AB$90,MATCH(ROWS($AD$5:AD15),$AD$5:$AD$90,0))),"",INDEX($AB$5:$AB$90,MATCH(ROWS($AD$5:AD15),$AD$5:$AD$90,0)))</f>
        <v/>
      </c>
      <c r="AT15" s="41" t="str">
        <f>IF(ISNA(INDEX($AC$5:$AC$90,MATCH(ROWS($AD$5:AD15),$AD$5:$AD$90,0))),"",INDEX($AC$5:$AC$90,MATCH(ROWS($AD$5:AD15),$AD$5:$AD$90,0)))</f>
        <v/>
      </c>
      <c r="AU15" s="4" t="str">
        <f>IF(ISNA(INDEX($AE$5:$AE$90,MATCH(ROWS($AG$5:AG15),$AG$5:$AG$90,0))),"",INDEX($AE$5:$AE$90,MATCH(ROWS($AG$5:AG15),$AG$5:$AG$90,0)))</f>
        <v/>
      </c>
      <c r="AV15" s="4" t="str">
        <f>IF(ISNA(INDEX($AF$5:$AF$90,MATCH(ROWS($AG$5:AG15),$AG$5:$AG$90,0))),"",INDEX($AF$5:$AF$90,MATCH(ROWS($AG$5:AG15),$AG$5:$AG$90,0)))</f>
        <v/>
      </c>
      <c r="AW15" s="39" t="str">
        <f>IF(ISNA(INDEX($AH$5:$AH$90,MATCH(ROWS($AJ$5:AJ15),$AJ$5:$AJ$90,0))),"",INDEX($AH$5:$AH$90,MATCH(ROWS($AJ$5:AJ15),$AJ$5:$AJ$90,0)))</f>
        <v/>
      </c>
      <c r="AX15" s="44" t="str">
        <f>IF(ISNA(INDEX($AI$5:$AI$90,MATCH(ROWS($AJ$5:AJ15),$AJ$5:$AJ$90,0))),"",INDEX($AI$5:$AI$90,MATCH(ROWS($AJ$5:AJ15),$AJ$5:$AJ$90,0)))</f>
        <v/>
      </c>
    </row>
    <row r="16" spans="2:50" ht="15.75" customHeight="1" thickBot="1" x14ac:dyDescent="0.3">
      <c r="B16" s="45">
        <v>12</v>
      </c>
      <c r="C16" s="46" t="str">
        <f t="shared" si="0"/>
        <v xml:space="preserve"> </v>
      </c>
      <c r="D16" s="47" t="s">
        <v>33</v>
      </c>
      <c r="E16" s="47">
        <v>167286</v>
      </c>
      <c r="F16" s="47">
        <v>1668</v>
      </c>
      <c r="G16" s="47">
        <v>1</v>
      </c>
      <c r="H16" s="48">
        <f t="shared" si="1"/>
        <v>0.6</v>
      </c>
      <c r="I16" s="49"/>
      <c r="J16" s="32">
        <f t="shared" si="2"/>
        <v>0.59952038369304561</v>
      </c>
      <c r="K16" s="33" t="str">
        <f t="shared" si="3"/>
        <v/>
      </c>
      <c r="L16" s="34" t="str">
        <f t="shared" si="4"/>
        <v/>
      </c>
      <c r="M16" s="35" t="str">
        <f>IF(L16="","",MAX(M$4:M15)+1)</f>
        <v/>
      </c>
      <c r="N16" s="35" t="str">
        <f>IF(ISNA(INDEX($K$5:$K$90,MATCH(ROWS($M$5:M16),$M$5:$M$90,0))),"",INDEX($K$5:$K$90,MATCH(ROWS($M$5:M16),$M$5:$M$90,0)))</f>
        <v/>
      </c>
      <c r="O16" s="50" t="str">
        <f>IF(ISNA(INDEX($L$5:$L$90,MATCH(ROWS($M$5:M16),$M$5:$M$90,0))),"",INDEX($L$5:$L$90,MATCH(ROWS($M$5:M16),$M$5:$M$90,0)))</f>
        <v/>
      </c>
      <c r="P16" s="38" t="str">
        <f t="shared" si="5"/>
        <v/>
      </c>
      <c r="Q16" s="34" t="str">
        <f t="shared" si="6"/>
        <v/>
      </c>
      <c r="R16" s="51" t="str">
        <f>IF(Q16="","",MAX(R$4:R15)+1)</f>
        <v/>
      </c>
      <c r="S16" s="39" t="str">
        <f t="shared" si="7"/>
        <v/>
      </c>
      <c r="T16" s="34" t="str">
        <f t="shared" si="8"/>
        <v/>
      </c>
      <c r="U16" s="35" t="str">
        <f>IF(T16="","",MAX(U$4:U15)+1)</f>
        <v/>
      </c>
      <c r="V16" s="39" t="str">
        <f t="shared" si="9"/>
        <v/>
      </c>
      <c r="W16" s="34" t="str">
        <f t="shared" si="10"/>
        <v/>
      </c>
      <c r="X16" s="35" t="str">
        <f>IF(W16="","",MAX(X$4:X15)+1)</f>
        <v/>
      </c>
      <c r="Y16" s="39" t="str">
        <f t="shared" si="11"/>
        <v/>
      </c>
      <c r="Z16" s="34" t="str">
        <f t="shared" si="12"/>
        <v/>
      </c>
      <c r="AA16" s="35" t="str">
        <f>IF(Z16="","",MAX(AA$4:AA15)+1)</f>
        <v/>
      </c>
      <c r="AB16" s="39" t="str">
        <f t="shared" si="13"/>
        <v/>
      </c>
      <c r="AC16" s="38" t="str">
        <f t="shared" si="14"/>
        <v/>
      </c>
      <c r="AD16" s="35" t="str">
        <f>IF(AC16="","",MAX(AD$4:AD15)+1)</f>
        <v/>
      </c>
      <c r="AE16" s="35" t="str">
        <f t="shared" si="15"/>
        <v/>
      </c>
      <c r="AF16" s="35" t="str">
        <f t="shared" si="16"/>
        <v/>
      </c>
      <c r="AG16" s="35" t="str">
        <f>IF(AF16="","",MAX(AG$4:AG15)+1)</f>
        <v/>
      </c>
      <c r="AH16" s="39" t="str">
        <f t="shared" si="17"/>
        <v/>
      </c>
      <c r="AI16" s="34" t="str">
        <f t="shared" si="18"/>
        <v/>
      </c>
      <c r="AJ16" s="40" t="str">
        <f>IF(AI16="","",MAX(AJ$4:AJ15)+1)</f>
        <v/>
      </c>
      <c r="AK16" s="38" t="str">
        <f>IF(ISNA(INDEX($P$5:$P$90,MATCH(ROWS($R$5:R16),$R$5:$R$90,0))),"",INDEX($P$5:$P$90,MATCH(ROWS($R$5:R16),$R$5:$R$90,0)))</f>
        <v/>
      </c>
      <c r="AL16" s="41" t="str">
        <f>IF(ISNA(INDEX($Q$5:$Q$90,MATCH(ROWS($R$5:R16),$R$5:$R$90,0))),"",INDEX($Q$5:$Q$90,MATCH(ROWS($R$5:R16),$R$5:$R$90,0)))</f>
        <v/>
      </c>
      <c r="AM16" s="42" t="str">
        <f>IF(ISNA(INDEX($S$5:$S$90,MATCH(ROWS($U$5:U16),$U$5:$U$90,0))),"",INDEX($S$5:$S$90,MATCH(ROWS($U$5:U16),$U$5:$U$90,0)))</f>
        <v/>
      </c>
      <c r="AN16" s="41" t="str">
        <f>IF(ISNA(INDEX($T$5:$T$90,MATCH(ROWS($U$5:U16),$U$5:$U$90,0))),"",INDEX($T$5:$T$90,MATCH(ROWS($U$5:U16),$U$5:$U$90,0)))</f>
        <v/>
      </c>
      <c r="AO16" s="38" t="str">
        <f>IF(ISNA(INDEX($V$5:$V$90,MATCH(ROWS($X$5:X16),$X$5:$X$90,0))),"",INDEX($V$5:$V$90,MATCH(ROWS($X$5:X16),$X$5:$X$90,0)))</f>
        <v/>
      </c>
      <c r="AP16" s="41" t="str">
        <f>IF(ISNA(INDEX($W$5:$W$90,MATCH(ROWS($X$5:X16),$X$5:$X$90,0))),"",INDEX($W$5:$W$90,MATCH(ROWS($X$5:X16),$X$5:$X$90,0)))</f>
        <v/>
      </c>
      <c r="AQ16" s="42" t="str">
        <f>IF(ISNA(INDEX($Y$5:$Y$90,MATCH(ROWS($AA$5:AA16),$AA$5:$AA$90,0))),"",INDEX($Y$5:$Y$90,MATCH(ROWS($AA$5:AA16),$AA$5:$AA$90,0)))</f>
        <v/>
      </c>
      <c r="AR16" s="43" t="str">
        <f>IF(ISNA(INDEX($Z$5:$Z$90,MATCH(ROWS($AA$5:AA16),$AA$5:$AA$90,0))),"",INDEX($Z$5:$Z$90,MATCH(ROWS($AA$5:AA16),$AA$5:$AA$90,0)))</f>
        <v/>
      </c>
      <c r="AS16" s="38" t="str">
        <f>IF(ISNA(INDEX($AB$5:$AB$90,MATCH(ROWS($AD$5:AD16),$AD$5:$AD$90,0))),"",INDEX($AB$5:$AB$90,MATCH(ROWS($AD$5:AD16),$AD$5:$AD$90,0)))</f>
        <v/>
      </c>
      <c r="AT16" s="41" t="str">
        <f>IF(ISNA(INDEX($AC$5:$AC$90,MATCH(ROWS($AD$5:AD16),$AD$5:$AD$90,0))),"",INDEX($AC$5:$AC$90,MATCH(ROWS($AD$5:AD16),$AD$5:$AD$90,0)))</f>
        <v/>
      </c>
      <c r="AU16" s="4" t="str">
        <f>IF(ISNA(INDEX($AE$5:$AE$90,MATCH(ROWS($AG$5:AG16),$AG$5:$AG$90,0))),"",INDEX($AE$5:$AE$90,MATCH(ROWS($AG$5:AG16),$AG$5:$AG$90,0)))</f>
        <v/>
      </c>
      <c r="AV16" s="4" t="str">
        <f>IF(ISNA(INDEX($AF$5:$AF$90,MATCH(ROWS($AG$5:AG16),$AG$5:$AG$90,0))),"",INDEX($AF$5:$AF$90,MATCH(ROWS($AG$5:AG16),$AG$5:$AG$90,0)))</f>
        <v/>
      </c>
      <c r="AW16" s="39" t="str">
        <f>IF(ISNA(INDEX($AH$5:$AH$90,MATCH(ROWS($AJ$5:AJ16),$AJ$5:$AJ$90,0))),"",INDEX($AH$5:$AH$90,MATCH(ROWS($AJ$5:AJ16),$AJ$5:$AJ$90,0)))</f>
        <v/>
      </c>
      <c r="AX16" s="44" t="str">
        <f>IF(ISNA(INDEX($AI$5:$AI$90,MATCH(ROWS($AJ$5:AJ16),$AJ$5:$AJ$90,0))),"",INDEX($AI$5:$AI$90,MATCH(ROWS($AJ$5:AJ16),$AJ$5:$AJ$90,0)))</f>
        <v/>
      </c>
    </row>
    <row r="17" spans="2:50" ht="15.75" customHeight="1" thickBot="1" x14ac:dyDescent="0.3">
      <c r="B17" s="28">
        <v>13</v>
      </c>
      <c r="C17" s="46" t="str">
        <f t="shared" si="0"/>
        <v xml:space="preserve"> </v>
      </c>
      <c r="D17" s="47" t="s">
        <v>81</v>
      </c>
      <c r="E17" s="47">
        <v>163832</v>
      </c>
      <c r="F17" s="47">
        <v>5155</v>
      </c>
      <c r="G17" s="47">
        <v>3</v>
      </c>
      <c r="H17" s="48">
        <f t="shared" si="1"/>
        <v>0.57999999999999996</v>
      </c>
      <c r="I17" s="49"/>
      <c r="J17" s="32">
        <f t="shared" si="2"/>
        <v>0.58195926285160038</v>
      </c>
      <c r="K17" s="33" t="str">
        <f t="shared" si="3"/>
        <v/>
      </c>
      <c r="L17" s="34" t="str">
        <f t="shared" si="4"/>
        <v/>
      </c>
      <c r="M17" s="35" t="str">
        <f>IF(L17="","",MAX(M$4:M16)+1)</f>
        <v/>
      </c>
      <c r="N17" s="35" t="str">
        <f>IF(ISNA(INDEX($K$5:$K$90,MATCH(ROWS($M$5:M17),$M$5:$M$90,0))),"",INDEX($K$5:$K$90,MATCH(ROWS($M$5:M17),$M$5:$M$90,0)))</f>
        <v/>
      </c>
      <c r="O17" s="50" t="str">
        <f>IF(ISNA(INDEX($L$5:$L$90,MATCH(ROWS($M$5:M17),$M$5:$M$90,0))),"",INDEX($L$5:$L$90,MATCH(ROWS($M$5:M17),$M$5:$M$90,0)))</f>
        <v/>
      </c>
      <c r="P17" s="38" t="str">
        <f t="shared" si="5"/>
        <v/>
      </c>
      <c r="Q17" s="34" t="str">
        <f t="shared" si="6"/>
        <v/>
      </c>
      <c r="R17" s="51" t="str">
        <f>IF(Q17="","",MAX(R$4:R16)+1)</f>
        <v/>
      </c>
      <c r="S17" s="39" t="str">
        <f t="shared" si="7"/>
        <v/>
      </c>
      <c r="T17" s="34" t="str">
        <f t="shared" si="8"/>
        <v/>
      </c>
      <c r="U17" s="35" t="str">
        <f>IF(T17="","",MAX(U$4:U16)+1)</f>
        <v/>
      </c>
      <c r="V17" s="39" t="str">
        <f t="shared" si="9"/>
        <v/>
      </c>
      <c r="W17" s="34" t="str">
        <f t="shared" si="10"/>
        <v/>
      </c>
      <c r="X17" s="35" t="str">
        <f>IF(W17="","",MAX(X$4:X16)+1)</f>
        <v/>
      </c>
      <c r="Y17" s="39" t="str">
        <f t="shared" si="11"/>
        <v/>
      </c>
      <c r="Z17" s="34" t="str">
        <f t="shared" si="12"/>
        <v/>
      </c>
      <c r="AA17" s="35" t="str">
        <f>IF(Z17="","",MAX(AA$4:AA16)+1)</f>
        <v/>
      </c>
      <c r="AB17" s="39" t="str">
        <f t="shared" si="13"/>
        <v/>
      </c>
      <c r="AC17" s="38" t="str">
        <f t="shared" si="14"/>
        <v/>
      </c>
      <c r="AD17" s="35" t="str">
        <f>IF(AC17="","",MAX(AD$4:AD16)+1)</f>
        <v/>
      </c>
      <c r="AE17" s="35" t="str">
        <f t="shared" si="15"/>
        <v/>
      </c>
      <c r="AF17" s="35" t="str">
        <f t="shared" si="16"/>
        <v/>
      </c>
      <c r="AG17" s="35" t="str">
        <f>IF(AF17="","",MAX(AG$4:AG16)+1)</f>
        <v/>
      </c>
      <c r="AH17" s="39" t="str">
        <f t="shared" si="17"/>
        <v/>
      </c>
      <c r="AI17" s="34" t="str">
        <f t="shared" si="18"/>
        <v/>
      </c>
      <c r="AJ17" s="40" t="str">
        <f>IF(AI17="","",MAX(AJ$4:AJ16)+1)</f>
        <v/>
      </c>
      <c r="AK17" s="38" t="str">
        <f>IF(ISNA(INDEX($P$5:$P$90,MATCH(ROWS($R$5:R17),$R$5:$R$90,0))),"",INDEX($P$5:$P$90,MATCH(ROWS($R$5:R17),$R$5:$R$90,0)))</f>
        <v/>
      </c>
      <c r="AL17" s="41" t="str">
        <f>IF(ISNA(INDEX($Q$5:$Q$90,MATCH(ROWS($R$5:R17),$R$5:$R$90,0))),"",INDEX($Q$5:$Q$90,MATCH(ROWS($R$5:R17),$R$5:$R$90,0)))</f>
        <v/>
      </c>
      <c r="AM17" s="42" t="str">
        <f>IF(ISNA(INDEX($S$5:$S$90,MATCH(ROWS($U$5:U17),$U$5:$U$90,0))),"",INDEX($S$5:$S$90,MATCH(ROWS($U$5:U17),$U$5:$U$90,0)))</f>
        <v/>
      </c>
      <c r="AN17" s="41" t="str">
        <f>IF(ISNA(INDEX($T$5:$T$90,MATCH(ROWS($U$5:U17),$U$5:$U$90,0))),"",INDEX($T$5:$T$90,MATCH(ROWS($U$5:U17),$U$5:$U$90,0)))</f>
        <v/>
      </c>
      <c r="AO17" s="38" t="str">
        <f>IF(ISNA(INDEX($V$5:$V$90,MATCH(ROWS($X$5:X17),$X$5:$X$90,0))),"",INDEX($V$5:$V$90,MATCH(ROWS($X$5:X17),$X$5:$X$90,0)))</f>
        <v/>
      </c>
      <c r="AP17" s="41" t="str">
        <f>IF(ISNA(INDEX($W$5:$W$90,MATCH(ROWS($X$5:X17),$X$5:$X$90,0))),"",INDEX($W$5:$W$90,MATCH(ROWS($X$5:X17),$X$5:$X$90,0)))</f>
        <v/>
      </c>
      <c r="AQ17" s="42" t="str">
        <f>IF(ISNA(INDEX($Y$5:$Y$90,MATCH(ROWS($AA$5:AA17),$AA$5:$AA$90,0))),"",INDEX($Y$5:$Y$90,MATCH(ROWS($AA$5:AA17),$AA$5:$AA$90,0)))</f>
        <v/>
      </c>
      <c r="AR17" s="43" t="str">
        <f>IF(ISNA(INDEX($Z$5:$Z$90,MATCH(ROWS($AA$5:AA17),$AA$5:$AA$90,0))),"",INDEX($Z$5:$Z$90,MATCH(ROWS($AA$5:AA17),$AA$5:$AA$90,0)))</f>
        <v/>
      </c>
      <c r="AS17" s="38" t="str">
        <f>IF(ISNA(INDEX($AB$5:$AB$90,MATCH(ROWS($AD$5:AD17),$AD$5:$AD$90,0))),"",INDEX($AB$5:$AB$90,MATCH(ROWS($AD$5:AD17),$AD$5:$AD$90,0)))</f>
        <v/>
      </c>
      <c r="AT17" s="41" t="str">
        <f>IF(ISNA(INDEX($AC$5:$AC$90,MATCH(ROWS($AD$5:AD17),$AD$5:$AD$90,0))),"",INDEX($AC$5:$AC$90,MATCH(ROWS($AD$5:AD17),$AD$5:$AD$90,0)))</f>
        <v/>
      </c>
      <c r="AU17" s="4" t="str">
        <f>IF(ISNA(INDEX($AE$5:$AE$90,MATCH(ROWS($AG$5:AG17),$AG$5:$AG$90,0))),"",INDEX($AE$5:$AE$90,MATCH(ROWS($AG$5:AG17),$AG$5:$AG$90,0)))</f>
        <v/>
      </c>
      <c r="AV17" s="4" t="str">
        <f>IF(ISNA(INDEX($AF$5:$AF$90,MATCH(ROWS($AG$5:AG17),$AG$5:$AG$90,0))),"",INDEX($AF$5:$AF$90,MATCH(ROWS($AG$5:AG17),$AG$5:$AG$90,0)))</f>
        <v/>
      </c>
      <c r="AW17" s="39" t="str">
        <f>IF(ISNA(INDEX($AH$5:$AH$90,MATCH(ROWS($AJ$5:AJ17),$AJ$5:$AJ$90,0))),"",INDEX($AH$5:$AH$90,MATCH(ROWS($AJ$5:AJ17),$AJ$5:$AJ$90,0)))</f>
        <v/>
      </c>
      <c r="AX17" s="44" t="str">
        <f>IF(ISNA(INDEX($AI$5:$AI$90,MATCH(ROWS($AJ$5:AJ17),$AJ$5:$AJ$90,0))),"",INDEX($AI$5:$AI$90,MATCH(ROWS($AJ$5:AJ17),$AJ$5:$AJ$90,0)))</f>
        <v/>
      </c>
    </row>
    <row r="18" spans="2:50" ht="15.75" customHeight="1" thickBot="1" x14ac:dyDescent="0.3">
      <c r="B18" s="45">
        <v>14</v>
      </c>
      <c r="C18" s="46" t="str">
        <f t="shared" si="0"/>
        <v xml:space="preserve"> </v>
      </c>
      <c r="D18" s="47" t="s">
        <v>110</v>
      </c>
      <c r="E18" s="47">
        <v>167035</v>
      </c>
      <c r="F18" s="47">
        <v>1713</v>
      </c>
      <c r="G18" s="47">
        <v>1</v>
      </c>
      <c r="H18" s="48">
        <f t="shared" si="1"/>
        <v>0.57999999999999996</v>
      </c>
      <c r="I18" s="49"/>
      <c r="J18" s="32">
        <f t="shared" si="2"/>
        <v>0.58377116170461174</v>
      </c>
      <c r="K18" s="33" t="str">
        <f t="shared" si="3"/>
        <v/>
      </c>
      <c r="L18" s="34" t="str">
        <f t="shared" si="4"/>
        <v/>
      </c>
      <c r="M18" s="35" t="str">
        <f>IF(L18="","",MAX(M$4:M17)+1)</f>
        <v/>
      </c>
      <c r="N18" s="35" t="str">
        <f>IF(ISNA(INDEX($K$5:$K$90,MATCH(ROWS($M$5:M18),$M$5:$M$90,0))),"",INDEX($K$5:$K$90,MATCH(ROWS($M$5:M18),$M$5:$M$90,0)))</f>
        <v/>
      </c>
      <c r="O18" s="50" t="str">
        <f>IF(ISNA(INDEX($L$5:$L$90,MATCH(ROWS($M$5:M18),$M$5:$M$90,0))),"",INDEX($L$5:$L$90,MATCH(ROWS($M$5:M18),$M$5:$M$90,0)))</f>
        <v/>
      </c>
      <c r="P18" s="38" t="str">
        <f t="shared" si="5"/>
        <v/>
      </c>
      <c r="Q18" s="34" t="str">
        <f t="shared" si="6"/>
        <v/>
      </c>
      <c r="R18" s="51" t="str">
        <f>IF(Q18="","",MAX(R$4:R17)+1)</f>
        <v/>
      </c>
      <c r="S18" s="39" t="str">
        <f t="shared" si="7"/>
        <v/>
      </c>
      <c r="T18" s="34" t="str">
        <f t="shared" si="8"/>
        <v/>
      </c>
      <c r="U18" s="35" t="str">
        <f>IF(T18="","",MAX(U$4:U17)+1)</f>
        <v/>
      </c>
      <c r="V18" s="39" t="str">
        <f t="shared" si="9"/>
        <v/>
      </c>
      <c r="W18" s="34" t="str">
        <f t="shared" si="10"/>
        <v/>
      </c>
      <c r="X18" s="35" t="str">
        <f>IF(W18="","",MAX(X$4:X17)+1)</f>
        <v/>
      </c>
      <c r="Y18" s="39" t="str">
        <f t="shared" si="11"/>
        <v/>
      </c>
      <c r="Z18" s="34" t="str">
        <f t="shared" si="12"/>
        <v/>
      </c>
      <c r="AA18" s="35" t="str">
        <f>IF(Z18="","",MAX(AA$4:AA17)+1)</f>
        <v/>
      </c>
      <c r="AB18" s="39" t="str">
        <f t="shared" si="13"/>
        <v/>
      </c>
      <c r="AC18" s="38" t="str">
        <f t="shared" si="14"/>
        <v/>
      </c>
      <c r="AD18" s="35" t="str">
        <f>IF(AC18="","",MAX(AD$4:AD17)+1)</f>
        <v/>
      </c>
      <c r="AE18" s="35" t="str">
        <f t="shared" si="15"/>
        <v/>
      </c>
      <c r="AF18" s="35" t="str">
        <f t="shared" si="16"/>
        <v/>
      </c>
      <c r="AG18" s="35" t="str">
        <f>IF(AF18="","",MAX(AG$4:AG17)+1)</f>
        <v/>
      </c>
      <c r="AH18" s="39" t="str">
        <f t="shared" si="17"/>
        <v/>
      </c>
      <c r="AI18" s="34" t="str">
        <f t="shared" si="18"/>
        <v/>
      </c>
      <c r="AJ18" s="40" t="str">
        <f>IF(AI18="","",MAX(AJ$4:AJ17)+1)</f>
        <v/>
      </c>
      <c r="AK18" s="38" t="str">
        <f>IF(ISNA(INDEX($P$5:$P$90,MATCH(ROWS($R$5:R18),$R$5:$R$90,0))),"",INDEX($P$5:$P$90,MATCH(ROWS($R$5:R18),$R$5:$R$90,0)))</f>
        <v/>
      </c>
      <c r="AL18" s="41" t="str">
        <f>IF(ISNA(INDEX($Q$5:$Q$90,MATCH(ROWS($R$5:R18),$R$5:$R$90,0))),"",INDEX($Q$5:$Q$90,MATCH(ROWS($R$5:R18),$R$5:$R$90,0)))</f>
        <v/>
      </c>
      <c r="AM18" s="42" t="str">
        <f>IF(ISNA(INDEX($S$5:$S$90,MATCH(ROWS($U$5:U18),$U$5:$U$90,0))),"",INDEX($S$5:$S$90,MATCH(ROWS($U$5:U18),$U$5:$U$90,0)))</f>
        <v/>
      </c>
      <c r="AN18" s="41" t="str">
        <f>IF(ISNA(INDEX($T$5:$T$90,MATCH(ROWS($U$5:U18),$U$5:$U$90,0))),"",INDEX($T$5:$T$90,MATCH(ROWS($U$5:U18),$U$5:$U$90,0)))</f>
        <v/>
      </c>
      <c r="AO18" s="38" t="str">
        <f>IF(ISNA(INDEX($V$5:$V$90,MATCH(ROWS($X$5:X18),$X$5:$X$90,0))),"",INDEX($V$5:$V$90,MATCH(ROWS($X$5:X18),$X$5:$X$90,0)))</f>
        <v/>
      </c>
      <c r="AP18" s="41" t="str">
        <f>IF(ISNA(INDEX($W$5:$W$90,MATCH(ROWS($X$5:X18),$X$5:$X$90,0))),"",INDEX($W$5:$W$90,MATCH(ROWS($X$5:X18),$X$5:$X$90,0)))</f>
        <v/>
      </c>
      <c r="AQ18" s="42" t="str">
        <f>IF(ISNA(INDEX($Y$5:$Y$90,MATCH(ROWS($AA$5:AA18),$AA$5:$AA$90,0))),"",INDEX($Y$5:$Y$90,MATCH(ROWS($AA$5:AA18),$AA$5:$AA$90,0)))</f>
        <v/>
      </c>
      <c r="AR18" s="43" t="str">
        <f>IF(ISNA(INDEX($Z$5:$Z$90,MATCH(ROWS($AA$5:AA18),$AA$5:$AA$90,0))),"",INDEX($Z$5:$Z$90,MATCH(ROWS($AA$5:AA18),$AA$5:$AA$90,0)))</f>
        <v/>
      </c>
      <c r="AS18" s="38" t="str">
        <f>IF(ISNA(INDEX($AB$5:$AB$90,MATCH(ROWS($AD$5:AD18),$AD$5:$AD$90,0))),"",INDEX($AB$5:$AB$90,MATCH(ROWS($AD$5:AD18),$AD$5:$AD$90,0)))</f>
        <v/>
      </c>
      <c r="AT18" s="41" t="str">
        <f>IF(ISNA(INDEX($AC$5:$AC$90,MATCH(ROWS($AD$5:AD18),$AD$5:$AD$90,0))),"",INDEX($AC$5:$AC$90,MATCH(ROWS($AD$5:AD18),$AD$5:$AD$90,0)))</f>
        <v/>
      </c>
      <c r="AU18" s="4" t="str">
        <f>IF(ISNA(INDEX($AE$5:$AE$90,MATCH(ROWS($AG$5:AG18),$AG$5:$AG$90,0))),"",INDEX($AE$5:$AE$90,MATCH(ROWS($AG$5:AG18),$AG$5:$AG$90,0)))</f>
        <v/>
      </c>
      <c r="AV18" s="4" t="str">
        <f>IF(ISNA(INDEX($AF$5:$AF$90,MATCH(ROWS($AG$5:AG18),$AG$5:$AG$90,0))),"",INDEX($AF$5:$AF$90,MATCH(ROWS($AG$5:AG18),$AG$5:$AG$90,0)))</f>
        <v/>
      </c>
      <c r="AW18" s="39" t="str">
        <f>IF(ISNA(INDEX($AH$5:$AH$90,MATCH(ROWS($AJ$5:AJ18),$AJ$5:$AJ$90,0))),"",INDEX($AH$5:$AH$90,MATCH(ROWS($AJ$5:AJ18),$AJ$5:$AJ$90,0)))</f>
        <v/>
      </c>
      <c r="AX18" s="44" t="str">
        <f>IF(ISNA(INDEX($AI$5:$AI$90,MATCH(ROWS($AJ$5:AJ18),$AJ$5:$AJ$90,0))),"",INDEX($AI$5:$AI$90,MATCH(ROWS($AJ$5:AJ18),$AJ$5:$AJ$90,0)))</f>
        <v/>
      </c>
    </row>
    <row r="19" spans="2:50" ht="15.75" customHeight="1" thickBot="1" x14ac:dyDescent="0.3">
      <c r="B19" s="28">
        <v>15</v>
      </c>
      <c r="C19" s="46" t="str">
        <f t="shared" si="0"/>
        <v xml:space="preserve"> </v>
      </c>
      <c r="D19" s="47" t="s">
        <v>34</v>
      </c>
      <c r="E19" s="47">
        <v>164133</v>
      </c>
      <c r="F19" s="47">
        <v>3581</v>
      </c>
      <c r="G19" s="47">
        <v>2</v>
      </c>
      <c r="H19" s="48">
        <f t="shared" si="1"/>
        <v>0.56000000000000005</v>
      </c>
      <c r="I19" s="49"/>
      <c r="J19" s="32">
        <f t="shared" si="2"/>
        <v>0.55850321139346548</v>
      </c>
      <c r="K19" s="33" t="str">
        <f t="shared" si="3"/>
        <v/>
      </c>
      <c r="L19" s="34" t="str">
        <f t="shared" si="4"/>
        <v/>
      </c>
      <c r="M19" s="35" t="str">
        <f>IF(L19="","",MAX(M$4:M18)+1)</f>
        <v/>
      </c>
      <c r="N19" s="35" t="str">
        <f>IF(ISNA(INDEX($K$5:$K$90,MATCH(ROWS($M$5:M19),$M$5:$M$90,0))),"",INDEX($K$5:$K$90,MATCH(ROWS($M$5:M19),$M$5:$M$90,0)))</f>
        <v/>
      </c>
      <c r="O19" s="50" t="str">
        <f>IF(ISNA(INDEX($L$5:$L$90,MATCH(ROWS($M$5:M19),$M$5:$M$90,0))),"",INDEX($L$5:$L$90,MATCH(ROWS($M$5:M19),$M$5:$M$90,0)))</f>
        <v/>
      </c>
      <c r="P19" s="38" t="str">
        <f t="shared" si="5"/>
        <v/>
      </c>
      <c r="Q19" s="34" t="str">
        <f t="shared" si="6"/>
        <v/>
      </c>
      <c r="R19" s="51" t="str">
        <f>IF(Q19="","",MAX(R$4:R18)+1)</f>
        <v/>
      </c>
      <c r="S19" s="39" t="str">
        <f t="shared" si="7"/>
        <v/>
      </c>
      <c r="T19" s="34" t="str">
        <f t="shared" si="8"/>
        <v/>
      </c>
      <c r="U19" s="35" t="str">
        <f>IF(T19="","",MAX(U$4:U18)+1)</f>
        <v/>
      </c>
      <c r="V19" s="39" t="str">
        <f t="shared" si="9"/>
        <v/>
      </c>
      <c r="W19" s="34" t="str">
        <f t="shared" si="10"/>
        <v/>
      </c>
      <c r="X19" s="35" t="str">
        <f>IF(W19="","",MAX(X$4:X18)+1)</f>
        <v/>
      </c>
      <c r="Y19" s="39" t="str">
        <f t="shared" si="11"/>
        <v/>
      </c>
      <c r="Z19" s="34" t="str">
        <f t="shared" si="12"/>
        <v/>
      </c>
      <c r="AA19" s="35" t="str">
        <f>IF(Z19="","",MAX(AA$4:AA18)+1)</f>
        <v/>
      </c>
      <c r="AB19" s="39" t="str">
        <f t="shared" si="13"/>
        <v/>
      </c>
      <c r="AC19" s="38" t="str">
        <f t="shared" si="14"/>
        <v/>
      </c>
      <c r="AD19" s="35" t="str">
        <f>IF(AC19="","",MAX(AD$4:AD18)+1)</f>
        <v/>
      </c>
      <c r="AE19" s="35" t="str">
        <f t="shared" si="15"/>
        <v/>
      </c>
      <c r="AF19" s="35" t="str">
        <f t="shared" si="16"/>
        <v/>
      </c>
      <c r="AG19" s="35" t="str">
        <f>IF(AF19="","",MAX(AG$4:AG18)+1)</f>
        <v/>
      </c>
      <c r="AH19" s="39" t="str">
        <f t="shared" si="17"/>
        <v/>
      </c>
      <c r="AI19" s="34" t="str">
        <f t="shared" si="18"/>
        <v/>
      </c>
      <c r="AJ19" s="40" t="str">
        <f>IF(AI19="","",MAX(AJ$4:AJ18)+1)</f>
        <v/>
      </c>
      <c r="AK19" s="38" t="str">
        <f>IF(ISNA(INDEX($P$5:$P$90,MATCH(ROWS($R$5:R19),$R$5:$R$90,0))),"",INDEX($P$5:$P$90,MATCH(ROWS($R$5:R19),$R$5:$R$90,0)))</f>
        <v/>
      </c>
      <c r="AL19" s="41" t="str">
        <f>IF(ISNA(INDEX($Q$5:$Q$90,MATCH(ROWS($R$5:R19),$R$5:$R$90,0))),"",INDEX($Q$5:$Q$90,MATCH(ROWS($R$5:R19),$R$5:$R$90,0)))</f>
        <v/>
      </c>
      <c r="AM19" s="42" t="str">
        <f>IF(ISNA(INDEX($S$5:$S$90,MATCH(ROWS($U$5:U19),$U$5:$U$90,0))),"",INDEX($S$5:$S$90,MATCH(ROWS($U$5:U19),$U$5:$U$90,0)))</f>
        <v/>
      </c>
      <c r="AN19" s="41" t="str">
        <f>IF(ISNA(INDEX($T$5:$T$90,MATCH(ROWS($U$5:U19),$U$5:$U$90,0))),"",INDEX($T$5:$T$90,MATCH(ROWS($U$5:U19),$U$5:$U$90,0)))</f>
        <v/>
      </c>
      <c r="AO19" s="38" t="str">
        <f>IF(ISNA(INDEX($V$5:$V$90,MATCH(ROWS($X$5:X19),$X$5:$X$90,0))),"",INDEX($V$5:$V$90,MATCH(ROWS($X$5:X19),$X$5:$X$90,0)))</f>
        <v/>
      </c>
      <c r="AP19" s="41" t="str">
        <f>IF(ISNA(INDEX($W$5:$W$90,MATCH(ROWS($X$5:X19),$X$5:$X$90,0))),"",INDEX($W$5:$W$90,MATCH(ROWS($X$5:X19),$X$5:$X$90,0)))</f>
        <v/>
      </c>
      <c r="AQ19" s="42" t="str">
        <f>IF(ISNA(INDEX($Y$5:$Y$90,MATCH(ROWS($AA$5:AA19),$AA$5:$AA$90,0))),"",INDEX($Y$5:$Y$90,MATCH(ROWS($AA$5:AA19),$AA$5:$AA$90,0)))</f>
        <v/>
      </c>
      <c r="AR19" s="43" t="str">
        <f>IF(ISNA(INDEX($Z$5:$Z$90,MATCH(ROWS($AA$5:AA19),$AA$5:$AA$90,0))),"",INDEX($Z$5:$Z$90,MATCH(ROWS($AA$5:AA19),$AA$5:$AA$90,0)))</f>
        <v/>
      </c>
      <c r="AS19" s="38" t="str">
        <f>IF(ISNA(INDEX($AB$5:$AB$90,MATCH(ROWS($AD$5:AD19),$AD$5:$AD$90,0))),"",INDEX($AB$5:$AB$90,MATCH(ROWS($AD$5:AD19),$AD$5:$AD$90,0)))</f>
        <v/>
      </c>
      <c r="AT19" s="41" t="str">
        <f>IF(ISNA(INDEX($AC$5:$AC$90,MATCH(ROWS($AD$5:AD19),$AD$5:$AD$90,0))),"",INDEX($AC$5:$AC$90,MATCH(ROWS($AD$5:AD19),$AD$5:$AD$90,0)))</f>
        <v/>
      </c>
      <c r="AU19" s="4" t="str">
        <f>IF(ISNA(INDEX($AE$5:$AE$90,MATCH(ROWS($AG$5:AG19),$AG$5:$AG$90,0))),"",INDEX($AE$5:$AE$90,MATCH(ROWS($AG$5:AG19),$AG$5:$AG$90,0)))</f>
        <v/>
      </c>
      <c r="AV19" s="4" t="str">
        <f>IF(ISNA(INDEX($AF$5:$AF$90,MATCH(ROWS($AG$5:AG19),$AG$5:$AG$90,0))),"",INDEX($AF$5:$AF$90,MATCH(ROWS($AG$5:AG19),$AG$5:$AG$90,0)))</f>
        <v/>
      </c>
      <c r="AW19" s="39" t="str">
        <f>IF(ISNA(INDEX($AH$5:$AH$90,MATCH(ROWS($AJ$5:AJ19),$AJ$5:$AJ$90,0))),"",INDEX($AH$5:$AH$90,MATCH(ROWS($AJ$5:AJ19),$AJ$5:$AJ$90,0)))</f>
        <v/>
      </c>
      <c r="AX19" s="44" t="str">
        <f>IF(ISNA(INDEX($AI$5:$AI$90,MATCH(ROWS($AJ$5:AJ19),$AJ$5:$AJ$90,0))),"",INDEX($AI$5:$AI$90,MATCH(ROWS($AJ$5:AJ19),$AJ$5:$AJ$90,0)))</f>
        <v/>
      </c>
    </row>
    <row r="20" spans="2:50" ht="15.75" customHeight="1" thickBot="1" x14ac:dyDescent="0.3">
      <c r="B20" s="45">
        <v>16</v>
      </c>
      <c r="C20" s="46" t="str">
        <f t="shared" si="0"/>
        <v xml:space="preserve"> </v>
      </c>
      <c r="D20" s="47" t="s">
        <v>108</v>
      </c>
      <c r="E20" s="47">
        <v>166770</v>
      </c>
      <c r="F20" s="47">
        <v>3620</v>
      </c>
      <c r="G20" s="47">
        <v>2</v>
      </c>
      <c r="H20" s="48">
        <f t="shared" si="1"/>
        <v>0.55000000000000004</v>
      </c>
      <c r="I20" s="49"/>
      <c r="J20" s="32">
        <f t="shared" si="2"/>
        <v>0.5524861878453039</v>
      </c>
      <c r="K20" s="33" t="str">
        <f t="shared" si="3"/>
        <v/>
      </c>
      <c r="L20" s="34" t="str">
        <f t="shared" si="4"/>
        <v/>
      </c>
      <c r="M20" s="35" t="str">
        <f>IF(L20="","",MAX(M$4:M19)+1)</f>
        <v/>
      </c>
      <c r="N20" s="35" t="str">
        <f>IF(ISNA(INDEX($K$5:$K$90,MATCH(ROWS($M$5:M20),$M$5:$M$90,0))),"",INDEX($K$5:$K$90,MATCH(ROWS($M$5:M20),$M$5:$M$90,0)))</f>
        <v/>
      </c>
      <c r="O20" s="50" t="str">
        <f>IF(ISNA(INDEX($L$5:$L$90,MATCH(ROWS($M$5:M20),$M$5:$M$90,0))),"",INDEX($L$5:$L$90,MATCH(ROWS($M$5:M20),$M$5:$M$90,0)))</f>
        <v/>
      </c>
      <c r="P20" s="38" t="str">
        <f t="shared" si="5"/>
        <v/>
      </c>
      <c r="Q20" s="34" t="str">
        <f t="shared" si="6"/>
        <v/>
      </c>
      <c r="R20" s="51" t="str">
        <f>IF(Q20="","",MAX(R$4:R19)+1)</f>
        <v/>
      </c>
      <c r="S20" s="39" t="str">
        <f t="shared" si="7"/>
        <v/>
      </c>
      <c r="T20" s="34" t="str">
        <f t="shared" si="8"/>
        <v/>
      </c>
      <c r="U20" s="35" t="str">
        <f>IF(T20="","",MAX(U$4:U19)+1)</f>
        <v/>
      </c>
      <c r="V20" s="39" t="str">
        <f t="shared" si="9"/>
        <v/>
      </c>
      <c r="W20" s="34" t="str">
        <f t="shared" si="10"/>
        <v/>
      </c>
      <c r="X20" s="35" t="str">
        <f>IF(W20="","",MAX(X$4:X19)+1)</f>
        <v/>
      </c>
      <c r="Y20" s="39" t="str">
        <f t="shared" si="11"/>
        <v/>
      </c>
      <c r="Z20" s="34" t="str">
        <f t="shared" si="12"/>
        <v/>
      </c>
      <c r="AA20" s="35" t="str">
        <f>IF(Z20="","",MAX(AA$4:AA19)+1)</f>
        <v/>
      </c>
      <c r="AB20" s="39" t="str">
        <f t="shared" si="13"/>
        <v/>
      </c>
      <c r="AC20" s="38" t="str">
        <f t="shared" si="14"/>
        <v/>
      </c>
      <c r="AD20" s="35" t="str">
        <f>IF(AC20="","",MAX(AD$4:AD19)+1)</f>
        <v/>
      </c>
      <c r="AE20" s="35" t="str">
        <f t="shared" si="15"/>
        <v/>
      </c>
      <c r="AF20" s="35" t="str">
        <f t="shared" si="16"/>
        <v/>
      </c>
      <c r="AG20" s="35" t="str">
        <f>IF(AF20="","",MAX(AG$4:AG19)+1)</f>
        <v/>
      </c>
      <c r="AH20" s="39" t="str">
        <f t="shared" si="17"/>
        <v/>
      </c>
      <c r="AI20" s="34" t="str">
        <f t="shared" si="18"/>
        <v/>
      </c>
      <c r="AJ20" s="40" t="str">
        <f>IF(AI20="","",MAX(AJ$4:AJ19)+1)</f>
        <v/>
      </c>
      <c r="AK20" s="38" t="str">
        <f>IF(ISNA(INDEX($P$5:$P$90,MATCH(ROWS($R$5:R20),$R$5:$R$90,0))),"",INDEX($P$5:$P$90,MATCH(ROWS($R$5:R20),$R$5:$R$90,0)))</f>
        <v/>
      </c>
      <c r="AL20" s="41" t="str">
        <f>IF(ISNA(INDEX($Q$5:$Q$90,MATCH(ROWS($R$5:R20),$R$5:$R$90,0))),"",INDEX($Q$5:$Q$90,MATCH(ROWS($R$5:R20),$R$5:$R$90,0)))</f>
        <v/>
      </c>
      <c r="AM20" s="42" t="str">
        <f>IF(ISNA(INDEX($S$5:$S$90,MATCH(ROWS($U$5:U20),$U$5:$U$90,0))),"",INDEX($S$5:$S$90,MATCH(ROWS($U$5:U20),$U$5:$U$90,0)))</f>
        <v/>
      </c>
      <c r="AN20" s="41" t="str">
        <f>IF(ISNA(INDEX($T$5:$T$90,MATCH(ROWS($U$5:U20),$U$5:$U$90,0))),"",INDEX($T$5:$T$90,MATCH(ROWS($U$5:U20),$U$5:$U$90,0)))</f>
        <v/>
      </c>
      <c r="AO20" s="38" t="str">
        <f>IF(ISNA(INDEX($V$5:$V$90,MATCH(ROWS($X$5:X20),$X$5:$X$90,0))),"",INDEX($V$5:$V$90,MATCH(ROWS($X$5:X20),$X$5:$X$90,0)))</f>
        <v/>
      </c>
      <c r="AP20" s="41" t="str">
        <f>IF(ISNA(INDEX($W$5:$W$90,MATCH(ROWS($X$5:X20),$X$5:$X$90,0))),"",INDEX($W$5:$W$90,MATCH(ROWS($X$5:X20),$X$5:$X$90,0)))</f>
        <v/>
      </c>
      <c r="AQ20" s="42" t="str">
        <f>IF(ISNA(INDEX($Y$5:$Y$90,MATCH(ROWS($AA$5:AA20),$AA$5:$AA$90,0))),"",INDEX($Y$5:$Y$90,MATCH(ROWS($AA$5:AA20),$AA$5:$AA$90,0)))</f>
        <v/>
      </c>
      <c r="AR20" s="43" t="str">
        <f>IF(ISNA(INDEX($Z$5:$Z$90,MATCH(ROWS($AA$5:AA20),$AA$5:$AA$90,0))),"",INDEX($Z$5:$Z$90,MATCH(ROWS($AA$5:AA20),$AA$5:$AA$90,0)))</f>
        <v/>
      </c>
      <c r="AS20" s="38" t="str">
        <f>IF(ISNA(INDEX($AB$5:$AB$90,MATCH(ROWS($AD$5:AD20),$AD$5:$AD$90,0))),"",INDEX($AB$5:$AB$90,MATCH(ROWS($AD$5:AD20),$AD$5:$AD$90,0)))</f>
        <v/>
      </c>
      <c r="AT20" s="41" t="str">
        <f>IF(ISNA(INDEX($AC$5:$AC$90,MATCH(ROWS($AD$5:AD20),$AD$5:$AD$90,0))),"",INDEX($AC$5:$AC$90,MATCH(ROWS($AD$5:AD20),$AD$5:$AD$90,0)))</f>
        <v/>
      </c>
      <c r="AU20" s="4" t="str">
        <f>IF(ISNA(INDEX($AE$5:$AE$90,MATCH(ROWS($AG$5:AG20),$AG$5:$AG$90,0))),"",INDEX($AE$5:$AE$90,MATCH(ROWS($AG$5:AG20),$AG$5:$AG$90,0)))</f>
        <v/>
      </c>
      <c r="AV20" s="4" t="str">
        <f>IF(ISNA(INDEX($AF$5:$AF$90,MATCH(ROWS($AG$5:AG20),$AG$5:$AG$90,0))),"",INDEX($AF$5:$AF$90,MATCH(ROWS($AG$5:AG20),$AG$5:$AG$90,0)))</f>
        <v/>
      </c>
      <c r="AW20" s="39" t="str">
        <f>IF(ISNA(INDEX($AH$5:$AH$90,MATCH(ROWS($AJ$5:AJ20),$AJ$5:$AJ$90,0))),"",INDEX($AH$5:$AH$90,MATCH(ROWS($AJ$5:AJ20),$AJ$5:$AJ$90,0)))</f>
        <v/>
      </c>
      <c r="AX20" s="44" t="str">
        <f>IF(ISNA(INDEX($AI$5:$AI$90,MATCH(ROWS($AJ$5:AJ20),$AJ$5:$AJ$90,0))),"",INDEX($AI$5:$AI$90,MATCH(ROWS($AJ$5:AJ20),$AJ$5:$AJ$90,0)))</f>
        <v/>
      </c>
    </row>
    <row r="21" spans="2:50" ht="15.75" customHeight="1" thickBot="1" x14ac:dyDescent="0.3">
      <c r="B21" s="28">
        <v>17</v>
      </c>
      <c r="C21" s="46" t="str">
        <f t="shared" si="0"/>
        <v xml:space="preserve"> </v>
      </c>
      <c r="D21" s="47" t="s">
        <v>90</v>
      </c>
      <c r="E21" s="47">
        <v>164829</v>
      </c>
      <c r="F21" s="47">
        <v>2003</v>
      </c>
      <c r="G21" s="47">
        <v>1</v>
      </c>
      <c r="H21" s="48">
        <f t="shared" si="1"/>
        <v>0.5</v>
      </c>
      <c r="I21" s="49"/>
      <c r="J21" s="32">
        <f t="shared" si="2"/>
        <v>0.49925112331502747</v>
      </c>
      <c r="K21" s="33" t="str">
        <f t="shared" si="3"/>
        <v/>
      </c>
      <c r="L21" s="34" t="str">
        <f t="shared" si="4"/>
        <v/>
      </c>
      <c r="M21" s="35" t="str">
        <f>IF(L21="","",MAX(M$4:M20)+1)</f>
        <v/>
      </c>
      <c r="N21" s="35" t="str">
        <f>IF(ISNA(INDEX($K$5:$K$90,MATCH(ROWS($M$5:M21),$M$5:$M$90,0))),"",INDEX($K$5:$K$90,MATCH(ROWS($M$5:M21),$M$5:$M$90,0)))</f>
        <v/>
      </c>
      <c r="O21" s="50" t="str">
        <f>IF(ISNA(INDEX($L$5:$L$90,MATCH(ROWS($M$5:M21),$M$5:$M$90,0))),"",INDEX($L$5:$L$90,MATCH(ROWS($M$5:M21),$M$5:$M$90,0)))</f>
        <v/>
      </c>
      <c r="P21" s="38" t="str">
        <f t="shared" si="5"/>
        <v/>
      </c>
      <c r="Q21" s="34" t="str">
        <f t="shared" si="6"/>
        <v/>
      </c>
      <c r="R21" s="51" t="str">
        <f>IF(Q21="","",MAX(R$4:R20)+1)</f>
        <v/>
      </c>
      <c r="S21" s="39" t="str">
        <f t="shared" si="7"/>
        <v/>
      </c>
      <c r="T21" s="34" t="str">
        <f t="shared" si="8"/>
        <v/>
      </c>
      <c r="U21" s="35" t="str">
        <f>IF(T21="","",MAX(U$4:U20)+1)</f>
        <v/>
      </c>
      <c r="V21" s="39" t="str">
        <f t="shared" si="9"/>
        <v/>
      </c>
      <c r="W21" s="34" t="str">
        <f t="shared" si="10"/>
        <v/>
      </c>
      <c r="X21" s="35" t="str">
        <f>IF(W21="","",MAX(X$4:X20)+1)</f>
        <v/>
      </c>
      <c r="Y21" s="39" t="str">
        <f t="shared" si="11"/>
        <v/>
      </c>
      <c r="Z21" s="34" t="str">
        <f t="shared" si="12"/>
        <v/>
      </c>
      <c r="AA21" s="35" t="str">
        <f>IF(Z21="","",MAX(AA$4:AA20)+1)</f>
        <v/>
      </c>
      <c r="AB21" s="39" t="str">
        <f t="shared" si="13"/>
        <v/>
      </c>
      <c r="AC21" s="38" t="str">
        <f t="shared" si="14"/>
        <v/>
      </c>
      <c r="AD21" s="35" t="str">
        <f>IF(AC21="","",MAX(AD$4:AD20)+1)</f>
        <v/>
      </c>
      <c r="AE21" s="35" t="str">
        <f t="shared" si="15"/>
        <v/>
      </c>
      <c r="AF21" s="35" t="str">
        <f t="shared" si="16"/>
        <v/>
      </c>
      <c r="AG21" s="35" t="str">
        <f>IF(AF21="","",MAX(AG$4:AG20)+1)</f>
        <v/>
      </c>
      <c r="AH21" s="39" t="str">
        <f t="shared" si="17"/>
        <v/>
      </c>
      <c r="AI21" s="34" t="str">
        <f t="shared" si="18"/>
        <v/>
      </c>
      <c r="AJ21" s="40" t="str">
        <f>IF(AI21="","",MAX(AJ$4:AJ20)+1)</f>
        <v/>
      </c>
      <c r="AK21" s="38" t="str">
        <f>IF(ISNA(INDEX($P$5:$P$90,MATCH(ROWS($R$5:R21),$R$5:$R$90,0))),"",INDEX($P$5:$P$90,MATCH(ROWS($R$5:R21),$R$5:$R$90,0)))</f>
        <v/>
      </c>
      <c r="AL21" s="41" t="str">
        <f>IF(ISNA(INDEX($Q$5:$Q$90,MATCH(ROWS($R$5:R21),$R$5:$R$90,0))),"",INDEX($Q$5:$Q$90,MATCH(ROWS($R$5:R21),$R$5:$R$90,0)))</f>
        <v/>
      </c>
      <c r="AM21" s="42" t="str">
        <f>IF(ISNA(INDEX($S$5:$S$90,MATCH(ROWS($U$5:U21),$U$5:$U$90,0))),"",INDEX($S$5:$S$90,MATCH(ROWS($U$5:U21),$U$5:$U$90,0)))</f>
        <v/>
      </c>
      <c r="AN21" s="41" t="str">
        <f>IF(ISNA(INDEX($T$5:$T$90,MATCH(ROWS($U$5:U21),$U$5:$U$90,0))),"",INDEX($T$5:$T$90,MATCH(ROWS($U$5:U21),$U$5:$U$90,0)))</f>
        <v/>
      </c>
      <c r="AO21" s="38" t="str">
        <f>IF(ISNA(INDEX($V$5:$V$90,MATCH(ROWS($X$5:X21),$X$5:$X$90,0))),"",INDEX($V$5:$V$90,MATCH(ROWS($X$5:X21),$X$5:$X$90,0)))</f>
        <v/>
      </c>
      <c r="AP21" s="41" t="str">
        <f>IF(ISNA(INDEX($W$5:$W$90,MATCH(ROWS($X$5:X21),$X$5:$X$90,0))),"",INDEX($W$5:$W$90,MATCH(ROWS($X$5:X21),$X$5:$X$90,0)))</f>
        <v/>
      </c>
      <c r="AQ21" s="42" t="str">
        <f>IF(ISNA(INDEX($Y$5:$Y$90,MATCH(ROWS($AA$5:AA21),$AA$5:$AA$90,0))),"",INDEX($Y$5:$Y$90,MATCH(ROWS($AA$5:AA21),$AA$5:$AA$90,0)))</f>
        <v/>
      </c>
      <c r="AR21" s="43" t="str">
        <f>IF(ISNA(INDEX($Z$5:$Z$90,MATCH(ROWS($AA$5:AA21),$AA$5:$AA$90,0))),"",INDEX($Z$5:$Z$90,MATCH(ROWS($AA$5:AA21),$AA$5:$AA$90,0)))</f>
        <v/>
      </c>
      <c r="AS21" s="38" t="str">
        <f>IF(ISNA(INDEX($AB$5:$AB$90,MATCH(ROWS($AD$5:AD21),$AD$5:$AD$90,0))),"",INDEX($AB$5:$AB$90,MATCH(ROWS($AD$5:AD21),$AD$5:$AD$90,0)))</f>
        <v/>
      </c>
      <c r="AT21" s="41" t="str">
        <f>IF(ISNA(INDEX($AC$5:$AC$90,MATCH(ROWS($AD$5:AD21),$AD$5:$AD$90,0))),"",INDEX($AC$5:$AC$90,MATCH(ROWS($AD$5:AD21),$AD$5:$AD$90,0)))</f>
        <v/>
      </c>
      <c r="AU21" s="4" t="str">
        <f>IF(ISNA(INDEX($AE$5:$AE$90,MATCH(ROWS($AG$5:AG21),$AG$5:$AG$90,0))),"",INDEX($AE$5:$AE$90,MATCH(ROWS($AG$5:AG21),$AG$5:$AG$90,0)))</f>
        <v/>
      </c>
      <c r="AV21" s="4" t="str">
        <f>IF(ISNA(INDEX($AF$5:$AF$90,MATCH(ROWS($AG$5:AG21),$AG$5:$AG$90,0))),"",INDEX($AF$5:$AF$90,MATCH(ROWS($AG$5:AG21),$AG$5:$AG$90,0)))</f>
        <v/>
      </c>
      <c r="AW21" s="39" t="str">
        <f>IF(ISNA(INDEX($AH$5:$AH$90,MATCH(ROWS($AJ$5:AJ21),$AJ$5:$AJ$90,0))),"",INDEX($AH$5:$AH$90,MATCH(ROWS($AJ$5:AJ21),$AJ$5:$AJ$90,0)))</f>
        <v/>
      </c>
      <c r="AX21" s="44" t="str">
        <f>IF(ISNA(INDEX($AI$5:$AI$90,MATCH(ROWS($AJ$5:AJ21),$AJ$5:$AJ$90,0))),"",INDEX($AI$5:$AI$90,MATCH(ROWS($AJ$5:AJ21),$AJ$5:$AJ$90,0)))</f>
        <v/>
      </c>
    </row>
    <row r="22" spans="2:50" ht="16.5" thickBot="1" x14ac:dyDescent="0.3">
      <c r="B22" s="45">
        <v>18</v>
      </c>
      <c r="C22" s="46" t="str">
        <f t="shared" si="0"/>
        <v xml:space="preserve"> </v>
      </c>
      <c r="D22" s="47" t="s">
        <v>93</v>
      </c>
      <c r="E22" s="47">
        <v>167302</v>
      </c>
      <c r="F22" s="47">
        <v>4219</v>
      </c>
      <c r="G22" s="47">
        <v>2</v>
      </c>
      <c r="H22" s="48">
        <f t="shared" si="1"/>
        <v>0.47</v>
      </c>
      <c r="I22" s="49"/>
      <c r="J22" s="32">
        <f t="shared" si="2"/>
        <v>0.47404598246029866</v>
      </c>
      <c r="K22" s="33" t="str">
        <f t="shared" si="3"/>
        <v/>
      </c>
      <c r="L22" s="34" t="str">
        <f t="shared" si="4"/>
        <v/>
      </c>
      <c r="M22" s="35" t="str">
        <f>IF(L22="","",MAX(M$4:M21)+1)</f>
        <v/>
      </c>
      <c r="N22" s="35" t="str">
        <f>IF(ISNA(INDEX($K$5:$K$90,MATCH(ROWS($M$5:M22),$M$5:$M$90,0))),"",INDEX($K$5:$K$90,MATCH(ROWS($M$5:M22),$M$5:$M$90,0)))</f>
        <v/>
      </c>
      <c r="O22" s="50" t="str">
        <f>IF(ISNA(INDEX($L$5:$L$90,MATCH(ROWS($M$5:M22),$M$5:$M$90,0))),"",INDEX($L$5:$L$90,MATCH(ROWS($M$5:M22),$M$5:$M$90,0)))</f>
        <v/>
      </c>
      <c r="P22" s="38" t="str">
        <f t="shared" si="5"/>
        <v/>
      </c>
      <c r="Q22" s="34" t="str">
        <f t="shared" si="6"/>
        <v/>
      </c>
      <c r="R22" s="51" t="str">
        <f>IF(Q22="","",MAX(R$4:R21)+1)</f>
        <v/>
      </c>
      <c r="S22" s="39" t="str">
        <f t="shared" si="7"/>
        <v/>
      </c>
      <c r="T22" s="34" t="str">
        <f t="shared" si="8"/>
        <v/>
      </c>
      <c r="U22" s="35" t="str">
        <f>IF(T22="","",MAX(U$4:U21)+1)</f>
        <v/>
      </c>
      <c r="V22" s="39" t="str">
        <f t="shared" si="9"/>
        <v/>
      </c>
      <c r="W22" s="34" t="str">
        <f t="shared" si="10"/>
        <v/>
      </c>
      <c r="X22" s="35" t="str">
        <f>IF(W22="","",MAX(X$4:X21)+1)</f>
        <v/>
      </c>
      <c r="Y22" s="39" t="str">
        <f t="shared" si="11"/>
        <v/>
      </c>
      <c r="Z22" s="34" t="str">
        <f t="shared" si="12"/>
        <v/>
      </c>
      <c r="AA22" s="35" t="str">
        <f>IF(Z22="","",MAX(AA$4:AA21)+1)</f>
        <v/>
      </c>
      <c r="AB22" s="39" t="str">
        <f t="shared" si="13"/>
        <v/>
      </c>
      <c r="AC22" s="38" t="str">
        <f t="shared" si="14"/>
        <v/>
      </c>
      <c r="AD22" s="35" t="str">
        <f>IF(AC22="","",MAX(AD$4:AD21)+1)</f>
        <v/>
      </c>
      <c r="AE22" s="35" t="str">
        <f t="shared" si="15"/>
        <v/>
      </c>
      <c r="AF22" s="35" t="str">
        <f t="shared" si="16"/>
        <v/>
      </c>
      <c r="AG22" s="35" t="str">
        <f>IF(AF22="","",MAX(AG$4:AG21)+1)</f>
        <v/>
      </c>
      <c r="AH22" s="39" t="str">
        <f t="shared" si="17"/>
        <v/>
      </c>
      <c r="AI22" s="34" t="str">
        <f t="shared" si="18"/>
        <v/>
      </c>
      <c r="AJ22" s="40" t="str">
        <f>IF(AI22="","",MAX(AJ$4:AJ21)+1)</f>
        <v/>
      </c>
      <c r="AK22" s="38" t="str">
        <f>IF(ISNA(INDEX($P$5:$P$90,MATCH(ROWS($R$5:R22),$R$5:$R$90,0))),"",INDEX($P$5:$P$90,MATCH(ROWS($R$5:R22),$R$5:$R$90,0)))</f>
        <v/>
      </c>
      <c r="AL22" s="41" t="str">
        <f>IF(ISNA(INDEX($Q$5:$Q$90,MATCH(ROWS($R$5:R22),$R$5:$R$90,0))),"",INDEX($Q$5:$Q$90,MATCH(ROWS($R$5:R22),$R$5:$R$90,0)))</f>
        <v/>
      </c>
      <c r="AM22" s="42" t="str">
        <f>IF(ISNA(INDEX($S$5:$S$90,MATCH(ROWS($U$5:U22),$U$5:$U$90,0))),"",INDEX($S$5:$S$90,MATCH(ROWS($U$5:U22),$U$5:$U$90,0)))</f>
        <v/>
      </c>
      <c r="AN22" s="41" t="str">
        <f>IF(ISNA(INDEX($T$5:$T$90,MATCH(ROWS($U$5:U22),$U$5:$U$90,0))),"",INDEX($T$5:$T$90,MATCH(ROWS($U$5:U22),$U$5:$U$90,0)))</f>
        <v/>
      </c>
      <c r="AO22" s="38" t="str">
        <f>IF(ISNA(INDEX($V$5:$V$90,MATCH(ROWS($X$5:X22),$X$5:$X$90,0))),"",INDEX($V$5:$V$90,MATCH(ROWS($X$5:X22),$X$5:$X$90,0)))</f>
        <v/>
      </c>
      <c r="AP22" s="41" t="str">
        <f>IF(ISNA(INDEX($W$5:$W$90,MATCH(ROWS($X$5:X22),$X$5:$X$90,0))),"",INDEX($W$5:$W$90,MATCH(ROWS($X$5:X22),$X$5:$X$90,0)))</f>
        <v/>
      </c>
      <c r="AQ22" s="42" t="str">
        <f>IF(ISNA(INDEX($Y$5:$Y$90,MATCH(ROWS($AA$5:AA22),$AA$5:$AA$90,0))),"",INDEX($Y$5:$Y$90,MATCH(ROWS($AA$5:AA22),$AA$5:$AA$90,0)))</f>
        <v/>
      </c>
      <c r="AR22" s="43" t="str">
        <f>IF(ISNA(INDEX($Z$5:$Z$90,MATCH(ROWS($AA$5:AA22),$AA$5:$AA$90,0))),"",INDEX($Z$5:$Z$90,MATCH(ROWS($AA$5:AA22),$AA$5:$AA$90,0)))</f>
        <v/>
      </c>
      <c r="AS22" s="38" t="str">
        <f>IF(ISNA(INDEX($AB$5:$AB$90,MATCH(ROWS($AD$5:AD22),$AD$5:$AD$90,0))),"",INDEX($AB$5:$AB$90,MATCH(ROWS($AD$5:AD22),$AD$5:$AD$90,0)))</f>
        <v/>
      </c>
      <c r="AT22" s="41" t="str">
        <f>IF(ISNA(INDEX($AC$5:$AC$90,MATCH(ROWS($AD$5:AD22),$AD$5:$AD$90,0))),"",INDEX($AC$5:$AC$90,MATCH(ROWS($AD$5:AD22),$AD$5:$AD$90,0)))</f>
        <v/>
      </c>
      <c r="AU22" s="4" t="str">
        <f>IF(ISNA(INDEX($AE$5:$AE$90,MATCH(ROWS($AG$5:AG22),$AG$5:$AG$90,0))),"",INDEX($AE$5:$AE$90,MATCH(ROWS($AG$5:AG22),$AG$5:$AG$90,0)))</f>
        <v/>
      </c>
      <c r="AV22" s="4" t="str">
        <f>IF(ISNA(INDEX($AF$5:$AF$90,MATCH(ROWS($AG$5:AG22),$AG$5:$AG$90,0))),"",INDEX($AF$5:$AF$90,MATCH(ROWS($AG$5:AG22),$AG$5:$AG$90,0)))</f>
        <v/>
      </c>
      <c r="AW22" s="39" t="str">
        <f>IF(ISNA(INDEX($AH$5:$AH$90,MATCH(ROWS($AJ$5:AJ22),$AJ$5:$AJ$90,0))),"",INDEX($AH$5:$AH$90,MATCH(ROWS($AJ$5:AJ22),$AJ$5:$AJ$90,0)))</f>
        <v/>
      </c>
      <c r="AX22" s="44" t="str">
        <f>IF(ISNA(INDEX($AI$5:$AI$90,MATCH(ROWS($AJ$5:AJ22),$AJ$5:$AJ$90,0))),"",INDEX($AI$5:$AI$90,MATCH(ROWS($AJ$5:AJ22),$AJ$5:$AJ$90,0)))</f>
        <v/>
      </c>
    </row>
    <row r="23" spans="2:50" ht="15.75" customHeight="1" thickBot="1" x14ac:dyDescent="0.3">
      <c r="B23" s="28">
        <v>19</v>
      </c>
      <c r="C23" s="46" t="str">
        <f t="shared" si="0"/>
        <v xml:space="preserve"> </v>
      </c>
      <c r="D23" s="47" t="s">
        <v>38</v>
      </c>
      <c r="E23" s="47">
        <v>163324</v>
      </c>
      <c r="F23" s="47">
        <v>2163</v>
      </c>
      <c r="G23" s="47">
        <v>1</v>
      </c>
      <c r="H23" s="48">
        <f t="shared" si="1"/>
        <v>0.46</v>
      </c>
      <c r="I23" s="49"/>
      <c r="J23" s="32">
        <f t="shared" si="2"/>
        <v>0.46232085067036521</v>
      </c>
      <c r="K23" s="33" t="str">
        <f t="shared" si="3"/>
        <v/>
      </c>
      <c r="L23" s="34" t="str">
        <f t="shared" si="4"/>
        <v/>
      </c>
      <c r="M23" s="35" t="str">
        <f>IF(L23="","",MAX(M$4:M22)+1)</f>
        <v/>
      </c>
      <c r="N23" s="35" t="str">
        <f>IF(ISNA(INDEX($K$5:$K$90,MATCH(ROWS($M$5:M23),$M$5:$M$90,0))),"",INDEX($K$5:$K$90,MATCH(ROWS($M$5:M23),$M$5:$M$90,0)))</f>
        <v/>
      </c>
      <c r="O23" s="50" t="str">
        <f>IF(ISNA(INDEX($L$5:$L$90,MATCH(ROWS($M$5:M23),$M$5:$M$90,0))),"",INDEX($L$5:$L$90,MATCH(ROWS($M$5:M23),$M$5:$M$90,0)))</f>
        <v/>
      </c>
      <c r="P23" s="38" t="str">
        <f t="shared" si="5"/>
        <v/>
      </c>
      <c r="Q23" s="34" t="str">
        <f t="shared" si="6"/>
        <v/>
      </c>
      <c r="R23" s="51" t="str">
        <f>IF(Q23="","",MAX(R$4:R22)+1)</f>
        <v/>
      </c>
      <c r="S23" s="39" t="str">
        <f t="shared" si="7"/>
        <v/>
      </c>
      <c r="T23" s="34" t="str">
        <f t="shared" si="8"/>
        <v/>
      </c>
      <c r="U23" s="35" t="str">
        <f>IF(T23="","",MAX(U$4:U22)+1)</f>
        <v/>
      </c>
      <c r="V23" s="39" t="str">
        <f t="shared" si="9"/>
        <v/>
      </c>
      <c r="W23" s="34" t="str">
        <f t="shared" si="10"/>
        <v/>
      </c>
      <c r="X23" s="35" t="str">
        <f>IF(W23="","",MAX(X$4:X22)+1)</f>
        <v/>
      </c>
      <c r="Y23" s="39" t="str">
        <f t="shared" si="11"/>
        <v/>
      </c>
      <c r="Z23" s="34" t="str">
        <f t="shared" si="12"/>
        <v/>
      </c>
      <c r="AA23" s="35" t="str">
        <f>IF(Z23="","",MAX(AA$4:AA22)+1)</f>
        <v/>
      </c>
      <c r="AB23" s="39" t="str">
        <f t="shared" si="13"/>
        <v/>
      </c>
      <c r="AC23" s="38" t="str">
        <f t="shared" si="14"/>
        <v/>
      </c>
      <c r="AD23" s="35" t="str">
        <f>IF(AC23="","",MAX(AD$4:AD22)+1)</f>
        <v/>
      </c>
      <c r="AE23" s="35" t="str">
        <f t="shared" si="15"/>
        <v/>
      </c>
      <c r="AF23" s="35" t="str">
        <f t="shared" si="16"/>
        <v/>
      </c>
      <c r="AG23" s="35" t="str">
        <f>IF(AF23="","",MAX(AG$4:AG22)+1)</f>
        <v/>
      </c>
      <c r="AH23" s="39" t="str">
        <f t="shared" si="17"/>
        <v/>
      </c>
      <c r="AI23" s="34" t="str">
        <f t="shared" si="18"/>
        <v/>
      </c>
      <c r="AJ23" s="40" t="str">
        <f>IF(AI23="","",MAX(AJ$4:AJ22)+1)</f>
        <v/>
      </c>
      <c r="AK23" s="38" t="str">
        <f>IF(ISNA(INDEX($P$5:$P$90,MATCH(ROWS($R$5:R23),$R$5:$R$90,0))),"",INDEX($P$5:$P$90,MATCH(ROWS($R$5:R23),$R$5:$R$90,0)))</f>
        <v/>
      </c>
      <c r="AL23" s="41" t="str">
        <f>IF(ISNA(INDEX($Q$5:$Q$90,MATCH(ROWS($R$5:R23),$R$5:$R$90,0))),"",INDEX($Q$5:$Q$90,MATCH(ROWS($R$5:R23),$R$5:$R$90,0)))</f>
        <v/>
      </c>
      <c r="AM23" s="42" t="str">
        <f>IF(ISNA(INDEX($S$5:$S$90,MATCH(ROWS($U$5:U23),$U$5:$U$90,0))),"",INDEX($S$5:$S$90,MATCH(ROWS($U$5:U23),$U$5:$U$90,0)))</f>
        <v/>
      </c>
      <c r="AN23" s="41" t="str">
        <f>IF(ISNA(INDEX($T$5:$T$90,MATCH(ROWS($U$5:U23),$U$5:$U$90,0))),"",INDEX($T$5:$T$90,MATCH(ROWS($U$5:U23),$U$5:$U$90,0)))</f>
        <v/>
      </c>
      <c r="AO23" s="38" t="str">
        <f>IF(ISNA(INDEX($V$5:$V$90,MATCH(ROWS($X$5:X23),$X$5:$X$90,0))),"",INDEX($V$5:$V$90,MATCH(ROWS($X$5:X23),$X$5:$X$90,0)))</f>
        <v/>
      </c>
      <c r="AP23" s="41" t="str">
        <f>IF(ISNA(INDEX($W$5:$W$90,MATCH(ROWS($X$5:X23),$X$5:$X$90,0))),"",INDEX($W$5:$W$90,MATCH(ROWS($X$5:X23),$X$5:$X$90,0)))</f>
        <v/>
      </c>
      <c r="AQ23" s="42" t="str">
        <f>IF(ISNA(INDEX($Y$5:$Y$90,MATCH(ROWS($AA$5:AA23),$AA$5:$AA$90,0))),"",INDEX($Y$5:$Y$90,MATCH(ROWS($AA$5:AA23),$AA$5:$AA$90,0)))</f>
        <v/>
      </c>
      <c r="AR23" s="43" t="str">
        <f>IF(ISNA(INDEX($Z$5:$Z$90,MATCH(ROWS($AA$5:AA23),$AA$5:$AA$90,0))),"",INDEX($Z$5:$Z$90,MATCH(ROWS($AA$5:AA23),$AA$5:$AA$90,0)))</f>
        <v/>
      </c>
      <c r="AS23" s="38" t="str">
        <f>IF(ISNA(INDEX($AB$5:$AB$90,MATCH(ROWS($AD$5:AD23),$AD$5:$AD$90,0))),"",INDEX($AB$5:$AB$90,MATCH(ROWS($AD$5:AD23),$AD$5:$AD$90,0)))</f>
        <v/>
      </c>
      <c r="AT23" s="41" t="str">
        <f>IF(ISNA(INDEX($AC$5:$AC$90,MATCH(ROWS($AD$5:AD23),$AD$5:$AD$90,0))),"",INDEX($AC$5:$AC$90,MATCH(ROWS($AD$5:AD23),$AD$5:$AD$90,0)))</f>
        <v/>
      </c>
      <c r="AU23" s="4" t="str">
        <f>IF(ISNA(INDEX($AE$5:$AE$90,MATCH(ROWS($AG$5:AG23),$AG$5:$AG$90,0))),"",INDEX($AE$5:$AE$90,MATCH(ROWS($AG$5:AG23),$AG$5:$AG$90,0)))</f>
        <v/>
      </c>
      <c r="AV23" s="4" t="str">
        <f>IF(ISNA(INDEX($AF$5:$AF$90,MATCH(ROWS($AG$5:AG23),$AG$5:$AG$90,0))),"",INDEX($AF$5:$AF$90,MATCH(ROWS($AG$5:AG23),$AG$5:$AG$90,0)))</f>
        <v/>
      </c>
      <c r="AW23" s="39" t="str">
        <f>IF(ISNA(INDEX($AH$5:$AH$90,MATCH(ROWS($AJ$5:AJ23),$AJ$5:$AJ$90,0))),"",INDEX($AH$5:$AH$90,MATCH(ROWS($AJ$5:AJ23),$AJ$5:$AJ$90,0)))</f>
        <v/>
      </c>
      <c r="AX23" s="44" t="str">
        <f>IF(ISNA(INDEX($AI$5:$AI$90,MATCH(ROWS($AJ$5:AJ23),$AJ$5:$AJ$90,0))),"",INDEX($AI$5:$AI$90,MATCH(ROWS($AJ$5:AJ23),$AJ$5:$AJ$90,0)))</f>
        <v/>
      </c>
    </row>
    <row r="24" spans="2:50" ht="15.75" customHeight="1" thickBot="1" x14ac:dyDescent="0.3">
      <c r="B24" s="45">
        <v>20</v>
      </c>
      <c r="C24" s="46" t="str">
        <f t="shared" si="0"/>
        <v xml:space="preserve"> </v>
      </c>
      <c r="D24" s="52" t="s">
        <v>41</v>
      </c>
      <c r="E24" s="52">
        <v>164277</v>
      </c>
      <c r="F24" s="52">
        <v>2339</v>
      </c>
      <c r="G24" s="47">
        <v>1</v>
      </c>
      <c r="H24" s="48">
        <f t="shared" si="1"/>
        <v>0.43</v>
      </c>
      <c r="I24" s="53"/>
      <c r="J24" s="32">
        <f t="shared" si="2"/>
        <v>0.42753313381787089</v>
      </c>
      <c r="K24" s="33" t="str">
        <f t="shared" si="3"/>
        <v/>
      </c>
      <c r="L24" s="34" t="str">
        <f t="shared" si="4"/>
        <v/>
      </c>
      <c r="M24" s="35" t="str">
        <f>IF(L24="","",MAX(M$4:M23)+1)</f>
        <v/>
      </c>
      <c r="N24" s="35" t="str">
        <f>IF(ISNA(INDEX($K$5:$K$90,MATCH(ROWS($M$5:M24),$M$5:$M$90,0))),"",INDEX($K$5:$K$90,MATCH(ROWS($M$5:M24),$M$5:$M$90,0)))</f>
        <v/>
      </c>
      <c r="O24" s="50" t="str">
        <f>IF(ISNA(INDEX($L$5:$L$90,MATCH(ROWS($M$5:M24),$M$5:$M$90,0))),"",INDEX($L$5:$L$90,MATCH(ROWS($M$5:M24),$M$5:$M$90,0)))</f>
        <v/>
      </c>
      <c r="P24" s="38" t="str">
        <f t="shared" si="5"/>
        <v/>
      </c>
      <c r="Q24" s="34" t="str">
        <f t="shared" si="6"/>
        <v/>
      </c>
      <c r="R24" s="51" t="str">
        <f>IF(Q24="","",MAX(R$4:R23)+1)</f>
        <v/>
      </c>
      <c r="S24" s="39" t="str">
        <f t="shared" si="7"/>
        <v/>
      </c>
      <c r="T24" s="34" t="str">
        <f t="shared" si="8"/>
        <v/>
      </c>
      <c r="U24" s="35" t="str">
        <f>IF(T24="","",MAX(U$4:U23)+1)</f>
        <v/>
      </c>
      <c r="V24" s="39" t="str">
        <f t="shared" si="9"/>
        <v/>
      </c>
      <c r="W24" s="34" t="str">
        <f t="shared" si="10"/>
        <v/>
      </c>
      <c r="X24" s="35" t="str">
        <f>IF(W24="","",MAX(X$4:X23)+1)</f>
        <v/>
      </c>
      <c r="Y24" s="39" t="str">
        <f t="shared" si="11"/>
        <v/>
      </c>
      <c r="Z24" s="34" t="str">
        <f t="shared" si="12"/>
        <v/>
      </c>
      <c r="AA24" s="35" t="str">
        <f>IF(Z24="","",MAX(AA$4:AA23)+1)</f>
        <v/>
      </c>
      <c r="AB24" s="39" t="str">
        <f t="shared" si="13"/>
        <v/>
      </c>
      <c r="AC24" s="38" t="str">
        <f t="shared" si="14"/>
        <v/>
      </c>
      <c r="AD24" s="35" t="str">
        <f>IF(AC24="","",MAX(AD$4:AD23)+1)</f>
        <v/>
      </c>
      <c r="AE24" s="35" t="str">
        <f t="shared" si="15"/>
        <v/>
      </c>
      <c r="AF24" s="35" t="str">
        <f t="shared" si="16"/>
        <v/>
      </c>
      <c r="AG24" s="35" t="str">
        <f>IF(AF24="","",MAX(AG$4:AG23)+1)</f>
        <v/>
      </c>
      <c r="AH24" s="39" t="str">
        <f t="shared" si="17"/>
        <v/>
      </c>
      <c r="AI24" s="34" t="str">
        <f t="shared" si="18"/>
        <v/>
      </c>
      <c r="AJ24" s="40" t="str">
        <f>IF(AI24="","",MAX(AJ$4:AJ23)+1)</f>
        <v/>
      </c>
      <c r="AK24" s="38" t="str">
        <f>IF(ISNA(INDEX($P$5:$P$90,MATCH(ROWS($R$5:R24),$R$5:$R$90,0))),"",INDEX($P$5:$P$90,MATCH(ROWS($R$5:R24),$R$5:$R$90,0)))</f>
        <v/>
      </c>
      <c r="AL24" s="41" t="str">
        <f>IF(ISNA(INDEX($Q$5:$Q$90,MATCH(ROWS($R$5:R24),$R$5:$R$90,0))),"",INDEX($Q$5:$Q$90,MATCH(ROWS($R$5:R24),$R$5:$R$90,0)))</f>
        <v/>
      </c>
      <c r="AM24" s="42" t="str">
        <f>IF(ISNA(INDEX($S$5:$S$90,MATCH(ROWS($U$5:U24),$U$5:$U$90,0))),"",INDEX($S$5:$S$90,MATCH(ROWS($U$5:U24),$U$5:$U$90,0)))</f>
        <v/>
      </c>
      <c r="AN24" s="41" t="str">
        <f>IF(ISNA(INDEX($T$5:$T$90,MATCH(ROWS($U$5:U24),$U$5:$U$90,0))),"",INDEX($T$5:$T$90,MATCH(ROWS($U$5:U24),$U$5:$U$90,0)))</f>
        <v/>
      </c>
      <c r="AO24" s="38" t="str">
        <f>IF(ISNA(INDEX($V$5:$V$90,MATCH(ROWS($X$5:X24),$X$5:$X$90,0))),"",INDEX($V$5:$V$90,MATCH(ROWS($X$5:X24),$X$5:$X$90,0)))</f>
        <v/>
      </c>
      <c r="AP24" s="41" t="str">
        <f>IF(ISNA(INDEX($W$5:$W$90,MATCH(ROWS($X$5:X24),$X$5:$X$90,0))),"",INDEX($W$5:$W$90,MATCH(ROWS($X$5:X24),$X$5:$X$90,0)))</f>
        <v/>
      </c>
      <c r="AQ24" s="42" t="str">
        <f>IF(ISNA(INDEX($Y$5:$Y$90,MATCH(ROWS($AA$5:AA24),$AA$5:$AA$90,0))),"",INDEX($Y$5:$Y$90,MATCH(ROWS($AA$5:AA24),$AA$5:$AA$90,0)))</f>
        <v/>
      </c>
      <c r="AR24" s="43" t="str">
        <f>IF(ISNA(INDEX($Z$5:$Z$90,MATCH(ROWS($AA$5:AA24),$AA$5:$AA$90,0))),"",INDEX($Z$5:$Z$90,MATCH(ROWS($AA$5:AA24),$AA$5:$AA$90,0)))</f>
        <v/>
      </c>
      <c r="AS24" s="38" t="str">
        <f>IF(ISNA(INDEX($AB$5:$AB$90,MATCH(ROWS($AD$5:AD24),$AD$5:$AD$90,0))),"",INDEX($AB$5:$AB$90,MATCH(ROWS($AD$5:AD24),$AD$5:$AD$90,0)))</f>
        <v/>
      </c>
      <c r="AT24" s="41" t="str">
        <f>IF(ISNA(INDEX($AC$5:$AC$90,MATCH(ROWS($AD$5:AD24),$AD$5:$AD$90,0))),"",INDEX($AC$5:$AC$90,MATCH(ROWS($AD$5:AD24),$AD$5:$AD$90,0)))</f>
        <v/>
      </c>
      <c r="AU24" s="4" t="str">
        <f>IF(ISNA(INDEX($AE$5:$AE$90,MATCH(ROWS($AG$5:AG24),$AG$5:$AG$90,0))),"",INDEX($AE$5:$AE$90,MATCH(ROWS($AG$5:AG24),$AG$5:$AG$90,0)))</f>
        <v/>
      </c>
      <c r="AV24" s="4" t="str">
        <f>IF(ISNA(INDEX($AF$5:$AF$90,MATCH(ROWS($AG$5:AG24),$AG$5:$AG$90,0))),"",INDEX($AF$5:$AF$90,MATCH(ROWS($AG$5:AG24),$AG$5:$AG$90,0)))</f>
        <v/>
      </c>
      <c r="AW24" s="39" t="str">
        <f>IF(ISNA(INDEX($AH$5:$AH$90,MATCH(ROWS($AJ$5:AJ24),$AJ$5:$AJ$90,0))),"",INDEX($AH$5:$AH$90,MATCH(ROWS($AJ$5:AJ24),$AJ$5:$AJ$90,0)))</f>
        <v/>
      </c>
      <c r="AX24" s="44" t="str">
        <f>IF(ISNA(INDEX($AI$5:$AI$90,MATCH(ROWS($AJ$5:AJ24),$AJ$5:$AJ$90,0))),"",INDEX($AI$5:$AI$90,MATCH(ROWS($AJ$5:AJ24),$AJ$5:$AJ$90,0)))</f>
        <v/>
      </c>
    </row>
    <row r="25" spans="2:50" ht="15.75" customHeight="1" thickBot="1" x14ac:dyDescent="0.3">
      <c r="B25" s="28">
        <v>21</v>
      </c>
      <c r="C25" s="46" t="str">
        <f t="shared" si="0"/>
        <v xml:space="preserve"> </v>
      </c>
      <c r="D25" s="47" t="s">
        <v>36</v>
      </c>
      <c r="E25" s="47">
        <v>167179</v>
      </c>
      <c r="F25" s="47">
        <v>9659</v>
      </c>
      <c r="G25" s="47">
        <v>4</v>
      </c>
      <c r="H25" s="48">
        <f t="shared" si="1"/>
        <v>0.41</v>
      </c>
      <c r="I25" s="49">
        <v>0</v>
      </c>
      <c r="J25" s="32">
        <f t="shared" si="2"/>
        <v>0.41412154467336165</v>
      </c>
      <c r="K25" s="33" t="str">
        <f t="shared" si="3"/>
        <v/>
      </c>
      <c r="L25" s="34" t="str">
        <f t="shared" si="4"/>
        <v/>
      </c>
      <c r="M25" s="35" t="str">
        <f>IF(L25="","",MAX(M$4:M24)+1)</f>
        <v/>
      </c>
      <c r="N25" s="35" t="str">
        <f>IF(ISNA(INDEX($K$5:$K$90,MATCH(ROWS($M$5:M25),$M$5:$M$90,0))),"",INDEX($K$5:$K$90,MATCH(ROWS($M$5:M25),$M$5:$M$90,0)))</f>
        <v/>
      </c>
      <c r="O25" s="50" t="str">
        <f>IF(ISNA(INDEX($L$5:$L$90,MATCH(ROWS($M$5:M25),$M$5:$M$90,0))),"",INDEX($L$5:$L$90,MATCH(ROWS($M$5:M25),$M$5:$M$90,0)))</f>
        <v/>
      </c>
      <c r="P25" s="38" t="str">
        <f t="shared" si="5"/>
        <v/>
      </c>
      <c r="Q25" s="34" t="str">
        <f t="shared" si="6"/>
        <v/>
      </c>
      <c r="R25" s="51" t="str">
        <f>IF(Q25="","",MAX(R$4:R24)+1)</f>
        <v/>
      </c>
      <c r="S25" s="39" t="str">
        <f t="shared" si="7"/>
        <v/>
      </c>
      <c r="T25" s="34" t="str">
        <f t="shared" si="8"/>
        <v/>
      </c>
      <c r="U25" s="35" t="str">
        <f>IF(T25="","",MAX(U$4:U24)+1)</f>
        <v/>
      </c>
      <c r="V25" s="39" t="str">
        <f t="shared" si="9"/>
        <v/>
      </c>
      <c r="W25" s="34" t="str">
        <f t="shared" si="10"/>
        <v/>
      </c>
      <c r="X25" s="35" t="str">
        <f>IF(W25="","",MAX(X$4:X24)+1)</f>
        <v/>
      </c>
      <c r="Y25" s="39" t="str">
        <f t="shared" si="11"/>
        <v/>
      </c>
      <c r="Z25" s="34" t="str">
        <f t="shared" si="12"/>
        <v/>
      </c>
      <c r="AA25" s="35" t="str">
        <f>IF(Z25="","",MAX(AA$4:AA24)+1)</f>
        <v/>
      </c>
      <c r="AB25" s="39" t="str">
        <f t="shared" si="13"/>
        <v/>
      </c>
      <c r="AC25" s="38" t="str">
        <f t="shared" si="14"/>
        <v/>
      </c>
      <c r="AD25" s="35" t="str">
        <f>IF(AC25="","",MAX(AD$4:AD24)+1)</f>
        <v/>
      </c>
      <c r="AE25" s="35" t="str">
        <f t="shared" si="15"/>
        <v/>
      </c>
      <c r="AF25" s="35" t="str">
        <f t="shared" si="16"/>
        <v/>
      </c>
      <c r="AG25" s="35" t="str">
        <f>IF(AF25="","",MAX(AG$4:AG24)+1)</f>
        <v/>
      </c>
      <c r="AH25" s="39" t="str">
        <f t="shared" si="17"/>
        <v/>
      </c>
      <c r="AI25" s="34" t="str">
        <f t="shared" si="18"/>
        <v/>
      </c>
      <c r="AJ25" s="40" t="str">
        <f>IF(AI25="","",MAX(AJ$4:AJ24)+1)</f>
        <v/>
      </c>
      <c r="AK25" s="38" t="str">
        <f>IF(ISNA(INDEX($P$5:$P$90,MATCH(ROWS($R$5:R25),$R$5:$R$90,0))),"",INDEX($P$5:$P$90,MATCH(ROWS($R$5:R25),$R$5:$R$90,0)))</f>
        <v/>
      </c>
      <c r="AL25" s="41" t="str">
        <f>IF(ISNA(INDEX($Q$5:$Q$90,MATCH(ROWS($R$5:R25),$R$5:$R$90,0))),"",INDEX($Q$5:$Q$90,MATCH(ROWS($R$5:R25),$R$5:$R$90,0)))</f>
        <v/>
      </c>
      <c r="AM25" s="42" t="str">
        <f>IF(ISNA(INDEX($S$5:$S$90,MATCH(ROWS($U$5:U25),$U$5:$U$90,0))),"",INDEX($S$5:$S$90,MATCH(ROWS($U$5:U25),$U$5:$U$90,0)))</f>
        <v/>
      </c>
      <c r="AN25" s="41" t="str">
        <f>IF(ISNA(INDEX($T$5:$T$90,MATCH(ROWS($U$5:U25),$U$5:$U$90,0))),"",INDEX($T$5:$T$90,MATCH(ROWS($U$5:U25),$U$5:$U$90,0)))</f>
        <v/>
      </c>
      <c r="AO25" s="38" t="str">
        <f>IF(ISNA(INDEX($V$5:$V$90,MATCH(ROWS($X$5:X25),$X$5:$X$90,0))),"",INDEX($V$5:$V$90,MATCH(ROWS($X$5:X25),$X$5:$X$90,0)))</f>
        <v/>
      </c>
      <c r="AP25" s="41" t="str">
        <f>IF(ISNA(INDEX($W$5:$W$90,MATCH(ROWS($X$5:X25),$X$5:$X$90,0))),"",INDEX($W$5:$W$90,MATCH(ROWS($X$5:X25),$X$5:$X$90,0)))</f>
        <v/>
      </c>
      <c r="AQ25" s="42" t="str">
        <f>IF(ISNA(INDEX($Y$5:$Y$90,MATCH(ROWS($AA$5:AA25),$AA$5:$AA$90,0))),"",INDEX($Y$5:$Y$90,MATCH(ROWS($AA$5:AA25),$AA$5:$AA$90,0)))</f>
        <v/>
      </c>
      <c r="AR25" s="43" t="str">
        <f>IF(ISNA(INDEX($Z$5:$Z$90,MATCH(ROWS($AA$5:AA25),$AA$5:$AA$90,0))),"",INDEX($Z$5:$Z$90,MATCH(ROWS($AA$5:AA25),$AA$5:$AA$90,0)))</f>
        <v/>
      </c>
      <c r="AS25" s="38" t="str">
        <f>IF(ISNA(INDEX($AB$5:$AB$90,MATCH(ROWS($AD$5:AD25),$AD$5:$AD$90,0))),"",INDEX($AB$5:$AB$90,MATCH(ROWS($AD$5:AD25),$AD$5:$AD$90,0)))</f>
        <v/>
      </c>
      <c r="AT25" s="41" t="str">
        <f>IF(ISNA(INDEX($AC$5:$AC$90,MATCH(ROWS($AD$5:AD25),$AD$5:$AD$90,0))),"",INDEX($AC$5:$AC$90,MATCH(ROWS($AD$5:AD25),$AD$5:$AD$90,0)))</f>
        <v/>
      </c>
      <c r="AU25" s="4" t="str">
        <f>IF(ISNA(INDEX($AE$5:$AE$90,MATCH(ROWS($AG$5:AG25),$AG$5:$AG$90,0))),"",INDEX($AE$5:$AE$90,MATCH(ROWS($AG$5:AG25),$AG$5:$AG$90,0)))</f>
        <v/>
      </c>
      <c r="AV25" s="4" t="str">
        <f>IF(ISNA(INDEX($AF$5:$AF$90,MATCH(ROWS($AG$5:AG25),$AG$5:$AG$90,0))),"",INDEX($AF$5:$AF$90,MATCH(ROWS($AG$5:AG25),$AG$5:$AG$90,0)))</f>
        <v/>
      </c>
      <c r="AW25" s="39" t="str">
        <f>IF(ISNA(INDEX($AH$5:$AH$90,MATCH(ROWS($AJ$5:AJ25),$AJ$5:$AJ$90,0))),"",INDEX($AH$5:$AH$90,MATCH(ROWS($AJ$5:AJ25),$AJ$5:$AJ$90,0)))</f>
        <v/>
      </c>
      <c r="AX25" s="44" t="str">
        <f>IF(ISNA(INDEX($AI$5:$AI$90,MATCH(ROWS($AJ$5:AJ25),$AJ$5:$AJ$90,0))),"",INDEX($AI$5:$AI$90,MATCH(ROWS($AJ$5:AJ25),$AJ$5:$AJ$90,0)))</f>
        <v/>
      </c>
    </row>
    <row r="26" spans="2:50" ht="15.75" customHeight="1" thickBot="1" x14ac:dyDescent="0.3">
      <c r="B26" s="45">
        <v>22</v>
      </c>
      <c r="C26" s="46" t="str">
        <f t="shared" si="0"/>
        <v xml:space="preserve"> </v>
      </c>
      <c r="D26" s="47" t="s">
        <v>70</v>
      </c>
      <c r="E26" s="47">
        <v>162693</v>
      </c>
      <c r="F26" s="47">
        <v>3106</v>
      </c>
      <c r="G26" s="47">
        <v>1</v>
      </c>
      <c r="H26" s="48">
        <f t="shared" si="1"/>
        <v>0.32</v>
      </c>
      <c r="I26" s="49"/>
      <c r="J26" s="32">
        <f t="shared" si="2"/>
        <v>0.32195750160978753</v>
      </c>
      <c r="K26" s="33" t="str">
        <f t="shared" si="3"/>
        <v/>
      </c>
      <c r="L26" s="34" t="str">
        <f t="shared" si="4"/>
        <v/>
      </c>
      <c r="M26" s="35" t="str">
        <f>IF(L26="","",MAX(M$4:M25)+1)</f>
        <v/>
      </c>
      <c r="N26" s="35" t="str">
        <f>IF(ISNA(INDEX($K$5:$K$90,MATCH(ROWS($M$5:M26),$M$5:$M$90,0))),"",INDEX($K$5:$K$90,MATCH(ROWS($M$5:M26),$M$5:$M$90,0)))</f>
        <v/>
      </c>
      <c r="O26" s="50" t="str">
        <f>IF(ISNA(INDEX($L$5:$L$90,MATCH(ROWS($M$5:M26),$M$5:$M$90,0))),"",INDEX($L$5:$L$90,MATCH(ROWS($M$5:M26),$M$5:$M$90,0)))</f>
        <v/>
      </c>
      <c r="P26" s="38" t="str">
        <f t="shared" si="5"/>
        <v/>
      </c>
      <c r="Q26" s="34" t="str">
        <f t="shared" si="6"/>
        <v/>
      </c>
      <c r="R26" s="51" t="str">
        <f>IF(Q26="","",MAX(R$4:R25)+1)</f>
        <v/>
      </c>
      <c r="S26" s="39" t="str">
        <f t="shared" si="7"/>
        <v/>
      </c>
      <c r="T26" s="34" t="str">
        <f t="shared" si="8"/>
        <v/>
      </c>
      <c r="U26" s="35" t="str">
        <f>IF(T26="","",MAX(U$4:U25)+1)</f>
        <v/>
      </c>
      <c r="V26" s="39" t="str">
        <f t="shared" si="9"/>
        <v/>
      </c>
      <c r="W26" s="34" t="str">
        <f t="shared" si="10"/>
        <v/>
      </c>
      <c r="X26" s="35" t="str">
        <f>IF(W26="","",MAX(X$4:X25)+1)</f>
        <v/>
      </c>
      <c r="Y26" s="39" t="str">
        <f t="shared" si="11"/>
        <v/>
      </c>
      <c r="Z26" s="34" t="str">
        <f t="shared" si="12"/>
        <v/>
      </c>
      <c r="AA26" s="35" t="str">
        <f>IF(Z26="","",MAX(AA$4:AA25)+1)</f>
        <v/>
      </c>
      <c r="AB26" s="39" t="str">
        <f t="shared" si="13"/>
        <v/>
      </c>
      <c r="AC26" s="38" t="str">
        <f t="shared" si="14"/>
        <v/>
      </c>
      <c r="AD26" s="35" t="str">
        <f>IF(AC26="","",MAX(AD$4:AD25)+1)</f>
        <v/>
      </c>
      <c r="AE26" s="35" t="str">
        <f t="shared" si="15"/>
        <v/>
      </c>
      <c r="AF26" s="35" t="str">
        <f t="shared" si="16"/>
        <v/>
      </c>
      <c r="AG26" s="35" t="str">
        <f>IF(AF26="","",MAX(AG$4:AG25)+1)</f>
        <v/>
      </c>
      <c r="AH26" s="39" t="str">
        <f t="shared" si="17"/>
        <v/>
      </c>
      <c r="AI26" s="34" t="str">
        <f t="shared" si="18"/>
        <v/>
      </c>
      <c r="AJ26" s="40" t="str">
        <f>IF(AI26="","",MAX(AJ$4:AJ25)+1)</f>
        <v/>
      </c>
      <c r="AK26" s="38" t="str">
        <f>IF(ISNA(INDEX($P$5:$P$90,MATCH(ROWS($R$5:R26),$R$5:$R$90,0))),"",INDEX($P$5:$P$90,MATCH(ROWS($R$5:R26),$R$5:$R$90,0)))</f>
        <v/>
      </c>
      <c r="AL26" s="41" t="str">
        <f>IF(ISNA(INDEX($Q$5:$Q$90,MATCH(ROWS($R$5:R26),$R$5:$R$90,0))),"",INDEX($Q$5:$Q$90,MATCH(ROWS($R$5:R26),$R$5:$R$90,0)))</f>
        <v/>
      </c>
      <c r="AM26" s="42" t="str">
        <f>IF(ISNA(INDEX($S$5:$S$90,MATCH(ROWS($U$5:U26),$U$5:$U$90,0))),"",INDEX($S$5:$S$90,MATCH(ROWS($U$5:U26),$U$5:$U$90,0)))</f>
        <v/>
      </c>
      <c r="AN26" s="41" t="str">
        <f>IF(ISNA(INDEX($T$5:$T$90,MATCH(ROWS($U$5:U26),$U$5:$U$90,0))),"",INDEX($T$5:$T$90,MATCH(ROWS($U$5:U26),$U$5:$U$90,0)))</f>
        <v/>
      </c>
      <c r="AO26" s="38" t="str">
        <f>IF(ISNA(INDEX($V$5:$V$90,MATCH(ROWS($X$5:X26),$X$5:$X$90,0))),"",INDEX($V$5:$V$90,MATCH(ROWS($X$5:X26),$X$5:$X$90,0)))</f>
        <v/>
      </c>
      <c r="AP26" s="41" t="str">
        <f>IF(ISNA(INDEX($W$5:$W$90,MATCH(ROWS($X$5:X26),$X$5:$X$90,0))),"",INDEX($W$5:$W$90,MATCH(ROWS($X$5:X26),$X$5:$X$90,0)))</f>
        <v/>
      </c>
      <c r="AQ26" s="42" t="str">
        <f>IF(ISNA(INDEX($Y$5:$Y$90,MATCH(ROWS($AA$5:AA26),$AA$5:$AA$90,0))),"",INDEX($Y$5:$Y$90,MATCH(ROWS($AA$5:AA26),$AA$5:$AA$90,0)))</f>
        <v/>
      </c>
      <c r="AR26" s="43" t="str">
        <f>IF(ISNA(INDEX($Z$5:$Z$90,MATCH(ROWS($AA$5:AA26),$AA$5:$AA$90,0))),"",INDEX($Z$5:$Z$90,MATCH(ROWS($AA$5:AA26),$AA$5:$AA$90,0)))</f>
        <v/>
      </c>
      <c r="AS26" s="38" t="str">
        <f>IF(ISNA(INDEX($AB$5:$AB$90,MATCH(ROWS($AD$5:AD26),$AD$5:$AD$90,0))),"",INDEX($AB$5:$AB$90,MATCH(ROWS($AD$5:AD26),$AD$5:$AD$90,0)))</f>
        <v/>
      </c>
      <c r="AT26" s="41" t="str">
        <f>IF(ISNA(INDEX($AC$5:$AC$90,MATCH(ROWS($AD$5:AD26),$AD$5:$AD$90,0))),"",INDEX($AC$5:$AC$90,MATCH(ROWS($AD$5:AD26),$AD$5:$AD$90,0)))</f>
        <v/>
      </c>
      <c r="AU26" s="4" t="str">
        <f>IF(ISNA(INDEX($AE$5:$AE$90,MATCH(ROWS($AG$5:AG26),$AG$5:$AG$90,0))),"",INDEX($AE$5:$AE$90,MATCH(ROWS($AG$5:AG26),$AG$5:$AG$90,0)))</f>
        <v/>
      </c>
      <c r="AV26" s="4" t="str">
        <f>IF(ISNA(INDEX($AF$5:$AF$90,MATCH(ROWS($AG$5:AG26),$AG$5:$AG$90,0))),"",INDEX($AF$5:$AF$90,MATCH(ROWS($AG$5:AG26),$AG$5:$AG$90,0)))</f>
        <v/>
      </c>
      <c r="AW26" s="39" t="str">
        <f>IF(ISNA(INDEX($AH$5:$AH$90,MATCH(ROWS($AJ$5:AJ26),$AJ$5:$AJ$90,0))),"",INDEX($AH$5:$AH$90,MATCH(ROWS($AJ$5:AJ26),$AJ$5:$AJ$90,0)))</f>
        <v/>
      </c>
      <c r="AX26" s="44" t="str">
        <f>IF(ISNA(INDEX($AI$5:$AI$90,MATCH(ROWS($AJ$5:AJ26),$AJ$5:$AJ$90,0))),"",INDEX($AI$5:$AI$90,MATCH(ROWS($AJ$5:AJ26),$AJ$5:$AJ$90,0)))</f>
        <v/>
      </c>
    </row>
    <row r="27" spans="2:50" ht="15.75" customHeight="1" thickBot="1" x14ac:dyDescent="0.3">
      <c r="B27" s="28">
        <v>23</v>
      </c>
      <c r="C27" s="46" t="str">
        <f t="shared" si="0"/>
        <v xml:space="preserve"> </v>
      </c>
      <c r="D27" s="47" t="s">
        <v>47</v>
      </c>
      <c r="E27" s="47">
        <v>164598</v>
      </c>
      <c r="F27" s="47">
        <v>3152</v>
      </c>
      <c r="G27" s="47">
        <v>1</v>
      </c>
      <c r="H27" s="48">
        <f t="shared" si="1"/>
        <v>0.32</v>
      </c>
      <c r="I27" s="49"/>
      <c r="J27" s="32">
        <f t="shared" si="2"/>
        <v>0.31725888324873097</v>
      </c>
      <c r="K27" s="33" t="str">
        <f t="shared" si="3"/>
        <v/>
      </c>
      <c r="L27" s="34" t="str">
        <f t="shared" si="4"/>
        <v/>
      </c>
      <c r="M27" s="35" t="str">
        <f>IF(L27="","",MAX(M$4:M26)+1)</f>
        <v/>
      </c>
      <c r="N27" s="35" t="str">
        <f>IF(ISNA(INDEX($K$5:$K$90,MATCH(ROWS($M$5:M27),$M$5:$M$90,0))),"",INDEX($K$5:$K$90,MATCH(ROWS($M$5:M27),$M$5:$M$90,0)))</f>
        <v/>
      </c>
      <c r="O27" s="50" t="str">
        <f>IF(ISNA(INDEX($L$5:$L$90,MATCH(ROWS($M$5:M27),$M$5:$M$90,0))),"",INDEX($L$5:$L$90,MATCH(ROWS($M$5:M27),$M$5:$M$90,0)))</f>
        <v/>
      </c>
      <c r="P27" s="38" t="str">
        <f t="shared" si="5"/>
        <v/>
      </c>
      <c r="Q27" s="34" t="str">
        <f t="shared" si="6"/>
        <v/>
      </c>
      <c r="R27" s="51" t="str">
        <f>IF(Q27="","",MAX(R$4:R26)+1)</f>
        <v/>
      </c>
      <c r="S27" s="39" t="str">
        <f t="shared" si="7"/>
        <v/>
      </c>
      <c r="T27" s="34" t="str">
        <f t="shared" si="8"/>
        <v/>
      </c>
      <c r="U27" s="35" t="str">
        <f>IF(T27="","",MAX(U$4:U26)+1)</f>
        <v/>
      </c>
      <c r="V27" s="39" t="str">
        <f t="shared" si="9"/>
        <v/>
      </c>
      <c r="W27" s="34" t="str">
        <f t="shared" si="10"/>
        <v/>
      </c>
      <c r="X27" s="35" t="str">
        <f>IF(W27="","",MAX(X$4:X26)+1)</f>
        <v/>
      </c>
      <c r="Y27" s="39" t="str">
        <f t="shared" si="11"/>
        <v/>
      </c>
      <c r="Z27" s="34" t="str">
        <f t="shared" si="12"/>
        <v/>
      </c>
      <c r="AA27" s="35" t="str">
        <f>IF(Z27="","",MAX(AA$4:AA26)+1)</f>
        <v/>
      </c>
      <c r="AB27" s="39" t="str">
        <f t="shared" si="13"/>
        <v/>
      </c>
      <c r="AC27" s="38" t="str">
        <f t="shared" si="14"/>
        <v/>
      </c>
      <c r="AD27" s="35" t="str">
        <f>IF(AC27="","",MAX(AD$4:AD26)+1)</f>
        <v/>
      </c>
      <c r="AE27" s="35" t="str">
        <f t="shared" si="15"/>
        <v/>
      </c>
      <c r="AF27" s="35" t="str">
        <f t="shared" si="16"/>
        <v/>
      </c>
      <c r="AG27" s="35" t="str">
        <f>IF(AF27="","",MAX(AG$4:AG26)+1)</f>
        <v/>
      </c>
      <c r="AH27" s="39" t="str">
        <f t="shared" si="17"/>
        <v/>
      </c>
      <c r="AI27" s="34" t="str">
        <f t="shared" si="18"/>
        <v/>
      </c>
      <c r="AJ27" s="40" t="str">
        <f>IF(AI27="","",MAX(AJ$4:AJ26)+1)</f>
        <v/>
      </c>
      <c r="AK27" s="38" t="str">
        <f>IF(ISNA(INDEX($P$5:$P$90,MATCH(ROWS($R$5:R27),$R$5:$R$90,0))),"",INDEX($P$5:$P$90,MATCH(ROWS($R$5:R27),$R$5:$R$90,0)))</f>
        <v/>
      </c>
      <c r="AL27" s="41" t="str">
        <f>IF(ISNA(INDEX($Q$5:$Q$90,MATCH(ROWS($R$5:R27),$R$5:$R$90,0))),"",INDEX($Q$5:$Q$90,MATCH(ROWS($R$5:R27),$R$5:$R$90,0)))</f>
        <v/>
      </c>
      <c r="AM27" s="42" t="str">
        <f>IF(ISNA(INDEX($S$5:$S$90,MATCH(ROWS($U$5:U27),$U$5:$U$90,0))),"",INDEX($S$5:$S$90,MATCH(ROWS($U$5:U27),$U$5:$U$90,0)))</f>
        <v/>
      </c>
      <c r="AN27" s="41" t="str">
        <f>IF(ISNA(INDEX($T$5:$T$90,MATCH(ROWS($U$5:U27),$U$5:$U$90,0))),"",INDEX($T$5:$T$90,MATCH(ROWS($U$5:U27),$U$5:$U$90,0)))</f>
        <v/>
      </c>
      <c r="AO27" s="38" t="str">
        <f>IF(ISNA(INDEX($V$5:$V$90,MATCH(ROWS($X$5:X27),$X$5:$X$90,0))),"",INDEX($V$5:$V$90,MATCH(ROWS($X$5:X27),$X$5:$X$90,0)))</f>
        <v/>
      </c>
      <c r="AP27" s="41" t="str">
        <f>IF(ISNA(INDEX($W$5:$W$90,MATCH(ROWS($X$5:X27),$X$5:$X$90,0))),"",INDEX($W$5:$W$90,MATCH(ROWS($X$5:X27),$X$5:$X$90,0)))</f>
        <v/>
      </c>
      <c r="AQ27" s="42" t="str">
        <f>IF(ISNA(INDEX($Y$5:$Y$90,MATCH(ROWS($AA$5:AA27),$AA$5:$AA$90,0))),"",INDEX($Y$5:$Y$90,MATCH(ROWS($AA$5:AA27),$AA$5:$AA$90,0)))</f>
        <v/>
      </c>
      <c r="AR27" s="43" t="str">
        <f>IF(ISNA(INDEX($Z$5:$Z$90,MATCH(ROWS($AA$5:AA27),$AA$5:$AA$90,0))),"",INDEX($Z$5:$Z$90,MATCH(ROWS($AA$5:AA27),$AA$5:$AA$90,0)))</f>
        <v/>
      </c>
      <c r="AS27" s="38" t="str">
        <f>IF(ISNA(INDEX($AB$5:$AB$90,MATCH(ROWS($AD$5:AD27),$AD$5:$AD$90,0))),"",INDEX($AB$5:$AB$90,MATCH(ROWS($AD$5:AD27),$AD$5:$AD$90,0)))</f>
        <v/>
      </c>
      <c r="AT27" s="41" t="str">
        <f>IF(ISNA(INDEX($AC$5:$AC$90,MATCH(ROWS($AD$5:AD27),$AD$5:$AD$90,0))),"",INDEX($AC$5:$AC$90,MATCH(ROWS($AD$5:AD27),$AD$5:$AD$90,0)))</f>
        <v/>
      </c>
      <c r="AU27" s="4" t="str">
        <f>IF(ISNA(INDEX($AE$5:$AE$90,MATCH(ROWS($AG$5:AG27),$AG$5:$AG$90,0))),"",INDEX($AE$5:$AE$90,MATCH(ROWS($AG$5:AG27),$AG$5:$AG$90,0)))</f>
        <v/>
      </c>
      <c r="AV27" s="4" t="str">
        <f>IF(ISNA(INDEX($AF$5:$AF$90,MATCH(ROWS($AG$5:AG27),$AG$5:$AG$90,0))),"",INDEX($AF$5:$AF$90,MATCH(ROWS($AG$5:AG27),$AG$5:$AG$90,0)))</f>
        <v/>
      </c>
      <c r="AW27" s="39" t="str">
        <f>IF(ISNA(INDEX($AH$5:$AH$90,MATCH(ROWS($AJ$5:AJ27),$AJ$5:$AJ$90,0))),"",INDEX($AH$5:$AH$90,MATCH(ROWS($AJ$5:AJ27),$AJ$5:$AJ$90,0)))</f>
        <v/>
      </c>
      <c r="AX27" s="44" t="str">
        <f>IF(ISNA(INDEX($AI$5:$AI$90,MATCH(ROWS($AJ$5:AJ27),$AJ$5:$AJ$90,0))),"",INDEX($AI$5:$AI$90,MATCH(ROWS($AJ$5:AJ27),$AJ$5:$AJ$90,0)))</f>
        <v/>
      </c>
    </row>
    <row r="28" spans="2:50" ht="15.75" customHeight="1" thickBot="1" x14ac:dyDescent="0.3">
      <c r="B28" s="45">
        <v>24</v>
      </c>
      <c r="C28" s="46" t="str">
        <f t="shared" si="0"/>
        <v xml:space="preserve"> </v>
      </c>
      <c r="D28" s="52" t="s">
        <v>32</v>
      </c>
      <c r="E28" s="52">
        <v>165416</v>
      </c>
      <c r="F28" s="52">
        <v>3151</v>
      </c>
      <c r="G28" s="47">
        <v>1</v>
      </c>
      <c r="H28" s="48">
        <f t="shared" si="1"/>
        <v>0.32</v>
      </c>
      <c r="I28" s="53"/>
      <c r="J28" s="32">
        <f t="shared" si="2"/>
        <v>0.317359568390987</v>
      </c>
      <c r="K28" s="33" t="str">
        <f t="shared" si="3"/>
        <v/>
      </c>
      <c r="L28" s="34" t="str">
        <f t="shared" si="4"/>
        <v/>
      </c>
      <c r="M28" s="35" t="str">
        <f>IF(L28="","",MAX(M$4:M27)+1)</f>
        <v/>
      </c>
      <c r="N28" s="35" t="str">
        <f>IF(ISNA(INDEX($K$5:$K$90,MATCH(ROWS($M$5:M28),$M$5:$M$90,0))),"",INDEX($K$5:$K$90,MATCH(ROWS($M$5:M28),$M$5:$M$90,0)))</f>
        <v/>
      </c>
      <c r="O28" s="50" t="str">
        <f>IF(ISNA(INDEX($L$5:$L$90,MATCH(ROWS($M$5:M28),$M$5:$M$90,0))),"",INDEX($L$5:$L$90,MATCH(ROWS($M$5:M28),$M$5:$M$90,0)))</f>
        <v/>
      </c>
      <c r="P28" s="38" t="str">
        <f t="shared" si="5"/>
        <v/>
      </c>
      <c r="Q28" s="34" t="str">
        <f t="shared" si="6"/>
        <v/>
      </c>
      <c r="R28" s="51" t="str">
        <f>IF(Q28="","",MAX(R$4:R27)+1)</f>
        <v/>
      </c>
      <c r="S28" s="39" t="str">
        <f t="shared" si="7"/>
        <v/>
      </c>
      <c r="T28" s="34" t="str">
        <f t="shared" si="8"/>
        <v/>
      </c>
      <c r="U28" s="35" t="str">
        <f>IF(T28="","",MAX(U$4:U27)+1)</f>
        <v/>
      </c>
      <c r="V28" s="39" t="str">
        <f t="shared" si="9"/>
        <v/>
      </c>
      <c r="W28" s="34" t="str">
        <f t="shared" si="10"/>
        <v/>
      </c>
      <c r="X28" s="35" t="str">
        <f>IF(W28="","",MAX(X$4:X27)+1)</f>
        <v/>
      </c>
      <c r="Y28" s="39" t="str">
        <f t="shared" si="11"/>
        <v/>
      </c>
      <c r="Z28" s="34" t="str">
        <f t="shared" si="12"/>
        <v/>
      </c>
      <c r="AA28" s="35" t="str">
        <f>IF(Z28="","",MAX(AA$4:AA27)+1)</f>
        <v/>
      </c>
      <c r="AB28" s="39" t="str">
        <f t="shared" si="13"/>
        <v/>
      </c>
      <c r="AC28" s="38" t="str">
        <f t="shared" si="14"/>
        <v/>
      </c>
      <c r="AD28" s="35" t="str">
        <f>IF(AC28="","",MAX(AD$4:AD27)+1)</f>
        <v/>
      </c>
      <c r="AE28" s="35" t="str">
        <f t="shared" si="15"/>
        <v/>
      </c>
      <c r="AF28" s="35" t="str">
        <f t="shared" si="16"/>
        <v/>
      </c>
      <c r="AG28" s="35" t="str">
        <f>IF(AF28="","",MAX(AG$4:AG27)+1)</f>
        <v/>
      </c>
      <c r="AH28" s="39" t="str">
        <f t="shared" si="17"/>
        <v/>
      </c>
      <c r="AI28" s="34" t="str">
        <f t="shared" si="18"/>
        <v/>
      </c>
      <c r="AJ28" s="40" t="str">
        <f>IF(AI28="","",MAX(AJ$4:AJ27)+1)</f>
        <v/>
      </c>
      <c r="AK28" s="38" t="str">
        <f>IF(ISNA(INDEX($P$5:$P$90,MATCH(ROWS($R$5:R28),$R$5:$R$90,0))),"",INDEX($P$5:$P$90,MATCH(ROWS($R$5:R28),$R$5:$R$90,0)))</f>
        <v/>
      </c>
      <c r="AL28" s="41" t="str">
        <f>IF(ISNA(INDEX($Q$5:$Q$90,MATCH(ROWS($R$5:R28),$R$5:$R$90,0))),"",INDEX($Q$5:$Q$90,MATCH(ROWS($R$5:R28),$R$5:$R$90,0)))</f>
        <v/>
      </c>
      <c r="AM28" s="42" t="str">
        <f>IF(ISNA(INDEX($S$5:$S$90,MATCH(ROWS($U$5:U28),$U$5:$U$90,0))),"",INDEX($S$5:$S$90,MATCH(ROWS($U$5:U28),$U$5:$U$90,0)))</f>
        <v/>
      </c>
      <c r="AN28" s="41" t="str">
        <f>IF(ISNA(INDEX($T$5:$T$90,MATCH(ROWS($U$5:U28),$U$5:$U$90,0))),"",INDEX($T$5:$T$90,MATCH(ROWS($U$5:U28),$U$5:$U$90,0)))</f>
        <v/>
      </c>
      <c r="AO28" s="38" t="str">
        <f>IF(ISNA(INDEX($V$5:$V$90,MATCH(ROWS($X$5:X28),$X$5:$X$90,0))),"",INDEX($V$5:$V$90,MATCH(ROWS($X$5:X28),$X$5:$X$90,0)))</f>
        <v/>
      </c>
      <c r="AP28" s="41" t="str">
        <f>IF(ISNA(INDEX($W$5:$W$90,MATCH(ROWS($X$5:X28),$X$5:$X$90,0))),"",INDEX($W$5:$W$90,MATCH(ROWS($X$5:X28),$X$5:$X$90,0)))</f>
        <v/>
      </c>
      <c r="AQ28" s="42" t="str">
        <f>IF(ISNA(INDEX($Y$5:$Y$90,MATCH(ROWS($AA$5:AA28),$AA$5:$AA$90,0))),"",INDEX($Y$5:$Y$90,MATCH(ROWS($AA$5:AA28),$AA$5:$AA$90,0)))</f>
        <v/>
      </c>
      <c r="AR28" s="43" t="str">
        <f>IF(ISNA(INDEX($Z$5:$Z$90,MATCH(ROWS($AA$5:AA28),$AA$5:$AA$90,0))),"",INDEX($Z$5:$Z$90,MATCH(ROWS($AA$5:AA28),$AA$5:$AA$90,0)))</f>
        <v/>
      </c>
      <c r="AS28" s="38" t="str">
        <f>IF(ISNA(INDEX($AB$5:$AB$90,MATCH(ROWS($AD$5:AD28),$AD$5:$AD$90,0))),"",INDEX($AB$5:$AB$90,MATCH(ROWS($AD$5:AD28),$AD$5:$AD$90,0)))</f>
        <v/>
      </c>
      <c r="AT28" s="41" t="str">
        <f>IF(ISNA(INDEX($AC$5:$AC$90,MATCH(ROWS($AD$5:AD28),$AD$5:$AD$90,0))),"",INDEX($AC$5:$AC$90,MATCH(ROWS($AD$5:AD28),$AD$5:$AD$90,0)))</f>
        <v/>
      </c>
      <c r="AU28" s="4" t="str">
        <f>IF(ISNA(INDEX($AE$5:$AE$90,MATCH(ROWS($AG$5:AG28),$AG$5:$AG$90,0))),"",INDEX($AE$5:$AE$90,MATCH(ROWS($AG$5:AG28),$AG$5:$AG$90,0)))</f>
        <v/>
      </c>
      <c r="AV28" s="4" t="str">
        <f>IF(ISNA(INDEX($AF$5:$AF$90,MATCH(ROWS($AG$5:AG28),$AG$5:$AG$90,0))),"",INDEX($AF$5:$AF$90,MATCH(ROWS($AG$5:AG28),$AG$5:$AG$90,0)))</f>
        <v/>
      </c>
      <c r="AW28" s="39" t="str">
        <f>IF(ISNA(INDEX($AH$5:$AH$90,MATCH(ROWS($AJ$5:AJ28),$AJ$5:$AJ$90,0))),"",INDEX($AH$5:$AH$90,MATCH(ROWS($AJ$5:AJ28),$AJ$5:$AJ$90,0)))</f>
        <v/>
      </c>
      <c r="AX28" s="44" t="str">
        <f>IF(ISNA(INDEX($AI$5:$AI$90,MATCH(ROWS($AJ$5:AJ28),$AJ$5:$AJ$90,0))),"",INDEX($AI$5:$AI$90,MATCH(ROWS($AJ$5:AJ28),$AJ$5:$AJ$90,0)))</f>
        <v/>
      </c>
    </row>
    <row r="29" spans="2:50" ht="15.75" customHeight="1" thickBot="1" x14ac:dyDescent="0.3">
      <c r="B29" s="28">
        <v>25</v>
      </c>
      <c r="C29" s="46" t="str">
        <f t="shared" si="0"/>
        <v xml:space="preserve"> </v>
      </c>
      <c r="D29" s="47" t="s">
        <v>98</v>
      </c>
      <c r="E29" s="47">
        <v>165611</v>
      </c>
      <c r="F29" s="47">
        <v>3140</v>
      </c>
      <c r="G29" s="47">
        <v>1</v>
      </c>
      <c r="H29" s="48">
        <f t="shared" si="1"/>
        <v>0.32</v>
      </c>
      <c r="I29" s="49"/>
      <c r="J29" s="32">
        <f t="shared" si="2"/>
        <v>0.31847133757961782</v>
      </c>
      <c r="K29" s="33" t="str">
        <f t="shared" si="3"/>
        <v/>
      </c>
      <c r="L29" s="34" t="str">
        <f t="shared" si="4"/>
        <v/>
      </c>
      <c r="M29" s="35" t="str">
        <f>IF(L29="","",MAX(M$4:M28)+1)</f>
        <v/>
      </c>
      <c r="N29" s="35" t="str">
        <f>IF(ISNA(INDEX($K$5:$K$90,MATCH(ROWS($M$5:M29),$M$5:$M$90,0))),"",INDEX($K$5:$K$90,MATCH(ROWS($M$5:M29),$M$5:$M$90,0)))</f>
        <v/>
      </c>
      <c r="O29" s="50" t="str">
        <f>IF(ISNA(INDEX($L$5:$L$90,MATCH(ROWS($M$5:M29),$M$5:$M$90,0))),"",INDEX($L$5:$L$90,MATCH(ROWS($M$5:M29),$M$5:$M$90,0)))</f>
        <v/>
      </c>
      <c r="P29" s="38" t="str">
        <f t="shared" si="5"/>
        <v/>
      </c>
      <c r="Q29" s="34" t="str">
        <f t="shared" si="6"/>
        <v/>
      </c>
      <c r="R29" s="51" t="str">
        <f>IF(Q29="","",MAX(R$4:R28)+1)</f>
        <v/>
      </c>
      <c r="S29" s="39" t="str">
        <f t="shared" si="7"/>
        <v/>
      </c>
      <c r="T29" s="34" t="str">
        <f t="shared" si="8"/>
        <v/>
      </c>
      <c r="U29" s="35" t="str">
        <f>IF(T29="","",MAX(U$4:U28)+1)</f>
        <v/>
      </c>
      <c r="V29" s="39" t="str">
        <f t="shared" si="9"/>
        <v/>
      </c>
      <c r="W29" s="34" t="str">
        <f t="shared" si="10"/>
        <v/>
      </c>
      <c r="X29" s="35" t="str">
        <f>IF(W29="","",MAX(X$4:X28)+1)</f>
        <v/>
      </c>
      <c r="Y29" s="39" t="str">
        <f t="shared" si="11"/>
        <v/>
      </c>
      <c r="Z29" s="34" t="str">
        <f t="shared" si="12"/>
        <v/>
      </c>
      <c r="AA29" s="35" t="str">
        <f>IF(Z29="","",MAX(AA$4:AA28)+1)</f>
        <v/>
      </c>
      <c r="AB29" s="39" t="str">
        <f t="shared" si="13"/>
        <v/>
      </c>
      <c r="AC29" s="38" t="str">
        <f t="shared" si="14"/>
        <v/>
      </c>
      <c r="AD29" s="35" t="str">
        <f>IF(AC29="","",MAX(AD$4:AD28)+1)</f>
        <v/>
      </c>
      <c r="AE29" s="35" t="str">
        <f t="shared" si="15"/>
        <v/>
      </c>
      <c r="AF29" s="35" t="str">
        <f t="shared" si="16"/>
        <v/>
      </c>
      <c r="AG29" s="35" t="str">
        <f>IF(AF29="","",MAX(AG$4:AG28)+1)</f>
        <v/>
      </c>
      <c r="AH29" s="39" t="str">
        <f t="shared" si="17"/>
        <v/>
      </c>
      <c r="AI29" s="34" t="str">
        <f t="shared" si="18"/>
        <v/>
      </c>
      <c r="AJ29" s="40" t="str">
        <f>IF(AI29="","",MAX(AJ$4:AJ28)+1)</f>
        <v/>
      </c>
      <c r="AK29" s="38" t="str">
        <f>IF(ISNA(INDEX($P$5:$P$90,MATCH(ROWS($R$5:R29),$R$5:$R$90,0))),"",INDEX($P$5:$P$90,MATCH(ROWS($R$5:R29),$R$5:$R$90,0)))</f>
        <v/>
      </c>
      <c r="AL29" s="41" t="str">
        <f>IF(ISNA(INDEX($Q$5:$Q$90,MATCH(ROWS($R$5:R29),$R$5:$R$90,0))),"",INDEX($Q$5:$Q$90,MATCH(ROWS($R$5:R29),$R$5:$R$90,0)))</f>
        <v/>
      </c>
      <c r="AM29" s="42" t="str">
        <f>IF(ISNA(INDEX($S$5:$S$90,MATCH(ROWS($U$5:U29),$U$5:$U$90,0))),"",INDEX($S$5:$S$90,MATCH(ROWS($U$5:U29),$U$5:$U$90,0)))</f>
        <v/>
      </c>
      <c r="AN29" s="41" t="str">
        <f>IF(ISNA(INDEX($T$5:$T$90,MATCH(ROWS($U$5:U29),$U$5:$U$90,0))),"",INDEX($T$5:$T$90,MATCH(ROWS($U$5:U29),$U$5:$U$90,0)))</f>
        <v/>
      </c>
      <c r="AO29" s="38" t="str">
        <f>IF(ISNA(INDEX($V$5:$V$90,MATCH(ROWS($X$5:X29),$X$5:$X$90,0))),"",INDEX($V$5:$V$90,MATCH(ROWS($X$5:X29),$X$5:$X$90,0)))</f>
        <v/>
      </c>
      <c r="AP29" s="41" t="str">
        <f>IF(ISNA(INDEX($W$5:$W$90,MATCH(ROWS($X$5:X29),$X$5:$X$90,0))),"",INDEX($W$5:$W$90,MATCH(ROWS($X$5:X29),$X$5:$X$90,0)))</f>
        <v/>
      </c>
      <c r="AQ29" s="42" t="str">
        <f>IF(ISNA(INDEX($Y$5:$Y$90,MATCH(ROWS($AA$5:AA29),$AA$5:$AA$90,0))),"",INDEX($Y$5:$Y$90,MATCH(ROWS($AA$5:AA29),$AA$5:$AA$90,0)))</f>
        <v/>
      </c>
      <c r="AR29" s="43" t="str">
        <f>IF(ISNA(INDEX($Z$5:$Z$90,MATCH(ROWS($AA$5:AA29),$AA$5:$AA$90,0))),"",INDEX($Z$5:$Z$90,MATCH(ROWS($AA$5:AA29),$AA$5:$AA$90,0)))</f>
        <v/>
      </c>
      <c r="AS29" s="38" t="str">
        <f>IF(ISNA(INDEX($AB$5:$AB$90,MATCH(ROWS($AD$5:AD29),$AD$5:$AD$90,0))),"",INDEX($AB$5:$AB$90,MATCH(ROWS($AD$5:AD29),$AD$5:$AD$90,0)))</f>
        <v/>
      </c>
      <c r="AT29" s="41" t="str">
        <f>IF(ISNA(INDEX($AC$5:$AC$90,MATCH(ROWS($AD$5:AD29),$AD$5:$AD$90,0))),"",INDEX($AC$5:$AC$90,MATCH(ROWS($AD$5:AD29),$AD$5:$AD$90,0)))</f>
        <v/>
      </c>
      <c r="AU29" s="4" t="str">
        <f>IF(ISNA(INDEX($AE$5:$AE$90,MATCH(ROWS($AG$5:AG29),$AG$5:$AG$90,0))),"",INDEX($AE$5:$AE$90,MATCH(ROWS($AG$5:AG29),$AG$5:$AG$90,0)))</f>
        <v/>
      </c>
      <c r="AV29" s="4" t="str">
        <f>IF(ISNA(INDEX($AF$5:$AF$90,MATCH(ROWS($AG$5:AG29),$AG$5:$AG$90,0))),"",INDEX($AF$5:$AF$90,MATCH(ROWS($AG$5:AG29),$AG$5:$AG$90,0)))</f>
        <v/>
      </c>
      <c r="AW29" s="39" t="str">
        <f>IF(ISNA(INDEX($AH$5:$AH$90,MATCH(ROWS($AJ$5:AJ29),$AJ$5:$AJ$90,0))),"",INDEX($AH$5:$AH$90,MATCH(ROWS($AJ$5:AJ29),$AJ$5:$AJ$90,0)))</f>
        <v/>
      </c>
      <c r="AX29" s="44" t="str">
        <f>IF(ISNA(INDEX($AI$5:$AI$90,MATCH(ROWS($AJ$5:AJ29),$AJ$5:$AJ$90,0))),"",INDEX($AI$5:$AI$90,MATCH(ROWS($AJ$5:AJ29),$AJ$5:$AJ$90,0)))</f>
        <v/>
      </c>
    </row>
    <row r="30" spans="2:50" ht="15.75" customHeight="1" thickBot="1" x14ac:dyDescent="0.3">
      <c r="B30" s="45">
        <v>26</v>
      </c>
      <c r="C30" s="46" t="str">
        <f t="shared" si="0"/>
        <v xml:space="preserve"> </v>
      </c>
      <c r="D30" s="47" t="s">
        <v>30</v>
      </c>
      <c r="E30" s="47">
        <v>166235</v>
      </c>
      <c r="F30" s="47">
        <v>3084</v>
      </c>
      <c r="G30" s="47">
        <v>1</v>
      </c>
      <c r="H30" s="48">
        <f t="shared" si="1"/>
        <v>0.32</v>
      </c>
      <c r="I30" s="49"/>
      <c r="J30" s="32">
        <f t="shared" si="2"/>
        <v>0.32425421530479898</v>
      </c>
      <c r="K30" s="33" t="str">
        <f t="shared" si="3"/>
        <v/>
      </c>
      <c r="L30" s="34" t="str">
        <f t="shared" si="4"/>
        <v/>
      </c>
      <c r="M30" s="35" t="str">
        <f>IF(L30="","",MAX(M$4:M29)+1)</f>
        <v/>
      </c>
      <c r="N30" s="35" t="str">
        <f>IF(ISNA(INDEX($K$5:$K$90,MATCH(ROWS($M$5:M30),$M$5:$M$90,0))),"",INDEX($K$5:$K$90,MATCH(ROWS($M$5:M30),$M$5:$M$90,0)))</f>
        <v/>
      </c>
      <c r="O30" s="50" t="str">
        <f>IF(ISNA(INDEX($L$5:$L$90,MATCH(ROWS($M$5:M30),$M$5:$M$90,0))),"",INDEX($L$5:$L$90,MATCH(ROWS($M$5:M30),$M$5:$M$90,0)))</f>
        <v/>
      </c>
      <c r="P30" s="38" t="str">
        <f t="shared" si="5"/>
        <v/>
      </c>
      <c r="Q30" s="34" t="str">
        <f t="shared" si="6"/>
        <v/>
      </c>
      <c r="R30" s="51" t="str">
        <f>IF(Q30="","",MAX(R$4:R29)+1)</f>
        <v/>
      </c>
      <c r="S30" s="39" t="str">
        <f t="shared" si="7"/>
        <v/>
      </c>
      <c r="T30" s="34" t="str">
        <f t="shared" si="8"/>
        <v/>
      </c>
      <c r="U30" s="35" t="str">
        <f>IF(T30="","",MAX(U$4:U29)+1)</f>
        <v/>
      </c>
      <c r="V30" s="39" t="str">
        <f t="shared" si="9"/>
        <v/>
      </c>
      <c r="W30" s="34" t="str">
        <f t="shared" si="10"/>
        <v/>
      </c>
      <c r="X30" s="35" t="str">
        <f>IF(W30="","",MAX(X$4:X29)+1)</f>
        <v/>
      </c>
      <c r="Y30" s="39" t="str">
        <f t="shared" si="11"/>
        <v/>
      </c>
      <c r="Z30" s="34" t="str">
        <f t="shared" si="12"/>
        <v/>
      </c>
      <c r="AA30" s="35" t="str">
        <f>IF(Z30="","",MAX(AA$4:AA29)+1)</f>
        <v/>
      </c>
      <c r="AB30" s="39" t="str">
        <f t="shared" si="13"/>
        <v/>
      </c>
      <c r="AC30" s="38" t="str">
        <f t="shared" si="14"/>
        <v/>
      </c>
      <c r="AD30" s="35" t="str">
        <f>IF(AC30="","",MAX(AD$4:AD29)+1)</f>
        <v/>
      </c>
      <c r="AE30" s="35" t="str">
        <f t="shared" si="15"/>
        <v/>
      </c>
      <c r="AF30" s="35" t="str">
        <f t="shared" si="16"/>
        <v/>
      </c>
      <c r="AG30" s="35" t="str">
        <f>IF(AF30="","",MAX(AG$4:AG29)+1)</f>
        <v/>
      </c>
      <c r="AH30" s="39" t="str">
        <f t="shared" si="17"/>
        <v/>
      </c>
      <c r="AI30" s="34" t="str">
        <f t="shared" si="18"/>
        <v/>
      </c>
      <c r="AJ30" s="40" t="str">
        <f>IF(AI30="","",MAX(AJ$4:AJ29)+1)</f>
        <v/>
      </c>
      <c r="AK30" s="38" t="str">
        <f>IF(ISNA(INDEX($P$5:$P$90,MATCH(ROWS($R$5:R30),$R$5:$R$90,0))),"",INDEX($P$5:$P$90,MATCH(ROWS($R$5:R30),$R$5:$R$90,0)))</f>
        <v/>
      </c>
      <c r="AL30" s="41" t="str">
        <f>IF(ISNA(INDEX($Q$5:$Q$90,MATCH(ROWS($R$5:R30),$R$5:$R$90,0))),"",INDEX($Q$5:$Q$90,MATCH(ROWS($R$5:R30),$R$5:$R$90,0)))</f>
        <v/>
      </c>
      <c r="AM30" s="42" t="str">
        <f>IF(ISNA(INDEX($S$5:$S$90,MATCH(ROWS($U$5:U30),$U$5:$U$90,0))),"",INDEX($S$5:$S$90,MATCH(ROWS($U$5:U30),$U$5:$U$90,0)))</f>
        <v/>
      </c>
      <c r="AN30" s="41" t="str">
        <f>IF(ISNA(INDEX($T$5:$T$90,MATCH(ROWS($U$5:U30),$U$5:$U$90,0))),"",INDEX($T$5:$T$90,MATCH(ROWS($U$5:U30),$U$5:$U$90,0)))</f>
        <v/>
      </c>
      <c r="AO30" s="38" t="str">
        <f>IF(ISNA(INDEX($V$5:$V$90,MATCH(ROWS($X$5:X30),$X$5:$X$90,0))),"",INDEX($V$5:$V$90,MATCH(ROWS($X$5:X30),$X$5:$X$90,0)))</f>
        <v/>
      </c>
      <c r="AP30" s="41" t="str">
        <f>IF(ISNA(INDEX($W$5:$W$90,MATCH(ROWS($X$5:X30),$X$5:$X$90,0))),"",INDEX($W$5:$W$90,MATCH(ROWS($X$5:X30),$X$5:$X$90,0)))</f>
        <v/>
      </c>
      <c r="AQ30" s="42" t="str">
        <f>IF(ISNA(INDEX($Y$5:$Y$90,MATCH(ROWS($AA$5:AA30),$AA$5:$AA$90,0))),"",INDEX($Y$5:$Y$90,MATCH(ROWS($AA$5:AA30),$AA$5:$AA$90,0)))</f>
        <v/>
      </c>
      <c r="AR30" s="43" t="str">
        <f>IF(ISNA(INDEX($Z$5:$Z$90,MATCH(ROWS($AA$5:AA30),$AA$5:$AA$90,0))),"",INDEX($Z$5:$Z$90,MATCH(ROWS($AA$5:AA30),$AA$5:$AA$90,0)))</f>
        <v/>
      </c>
      <c r="AS30" s="38" t="str">
        <f>IF(ISNA(INDEX($AB$5:$AB$90,MATCH(ROWS($AD$5:AD30),$AD$5:$AD$90,0))),"",INDEX($AB$5:$AB$90,MATCH(ROWS($AD$5:AD30),$AD$5:$AD$90,0)))</f>
        <v/>
      </c>
      <c r="AT30" s="41" t="str">
        <f>IF(ISNA(INDEX($AC$5:$AC$90,MATCH(ROWS($AD$5:AD30),$AD$5:$AD$90,0))),"",INDEX($AC$5:$AC$90,MATCH(ROWS($AD$5:AD30),$AD$5:$AD$90,0)))</f>
        <v/>
      </c>
      <c r="AU30" s="4" t="str">
        <f>IF(ISNA(INDEX($AE$5:$AE$90,MATCH(ROWS($AG$5:AG30),$AG$5:$AG$90,0))),"",INDEX($AE$5:$AE$90,MATCH(ROWS($AG$5:AG30),$AG$5:$AG$90,0)))</f>
        <v/>
      </c>
      <c r="AV30" s="4" t="str">
        <f>IF(ISNA(INDEX($AF$5:$AF$90,MATCH(ROWS($AG$5:AG30),$AG$5:$AG$90,0))),"",INDEX($AF$5:$AF$90,MATCH(ROWS($AG$5:AG30),$AG$5:$AG$90,0)))</f>
        <v/>
      </c>
      <c r="AW30" s="39" t="str">
        <f>IF(ISNA(INDEX($AH$5:$AH$90,MATCH(ROWS($AJ$5:AJ30),$AJ$5:$AJ$90,0))),"",INDEX($AH$5:$AH$90,MATCH(ROWS($AJ$5:AJ30),$AJ$5:$AJ$90,0)))</f>
        <v/>
      </c>
      <c r="AX30" s="44" t="str">
        <f>IF(ISNA(INDEX($AI$5:$AI$90,MATCH(ROWS($AJ$5:AJ30),$AJ$5:$AJ$90,0))),"",INDEX($AI$5:$AI$90,MATCH(ROWS($AJ$5:AJ30),$AJ$5:$AJ$90,0)))</f>
        <v/>
      </c>
    </row>
    <row r="31" spans="2:50" ht="15.75" customHeight="1" thickBot="1" x14ac:dyDescent="0.3">
      <c r="B31" s="28">
        <v>27</v>
      </c>
      <c r="C31" s="46" t="str">
        <f t="shared" si="0"/>
        <v xml:space="preserve"> </v>
      </c>
      <c r="D31" s="47" t="s">
        <v>42</v>
      </c>
      <c r="E31" s="47">
        <v>161856</v>
      </c>
      <c r="F31" s="47">
        <v>10078</v>
      </c>
      <c r="G31" s="47">
        <v>3</v>
      </c>
      <c r="H31" s="48">
        <f t="shared" si="1"/>
        <v>0.3</v>
      </c>
      <c r="I31" s="49">
        <v>0</v>
      </c>
      <c r="J31" s="32">
        <f t="shared" si="2"/>
        <v>0.29767811073625722</v>
      </c>
      <c r="K31" s="33" t="str">
        <f t="shared" si="3"/>
        <v/>
      </c>
      <c r="L31" s="34" t="str">
        <f t="shared" si="4"/>
        <v/>
      </c>
      <c r="M31" s="35" t="str">
        <f>IF(L31="","",MAX(M$4:M30)+1)</f>
        <v/>
      </c>
      <c r="N31" s="35" t="str">
        <f>IF(ISNA(INDEX($K$5:$K$90,MATCH(ROWS($M$5:M31),$M$5:$M$90,0))),"",INDEX($K$5:$K$90,MATCH(ROWS($M$5:M31),$M$5:$M$90,0)))</f>
        <v/>
      </c>
      <c r="O31" s="50" t="str">
        <f>IF(ISNA(INDEX($L$5:$L$90,MATCH(ROWS($M$5:M31),$M$5:$M$90,0))),"",INDEX($L$5:$L$90,MATCH(ROWS($M$5:M31),$M$5:$M$90,0)))</f>
        <v/>
      </c>
      <c r="P31" s="38" t="str">
        <f t="shared" si="5"/>
        <v/>
      </c>
      <c r="Q31" s="34" t="str">
        <f t="shared" si="6"/>
        <v/>
      </c>
      <c r="R31" s="51" t="str">
        <f>IF(Q31="","",MAX(R$4:R30)+1)</f>
        <v/>
      </c>
      <c r="S31" s="39" t="str">
        <f t="shared" si="7"/>
        <v/>
      </c>
      <c r="T31" s="34" t="str">
        <f t="shared" si="8"/>
        <v/>
      </c>
      <c r="U31" s="35" t="str">
        <f>IF(T31="","",MAX(U$4:U30)+1)</f>
        <v/>
      </c>
      <c r="V31" s="39" t="str">
        <f t="shared" si="9"/>
        <v/>
      </c>
      <c r="W31" s="34" t="str">
        <f t="shared" si="10"/>
        <v/>
      </c>
      <c r="X31" s="35" t="str">
        <f>IF(W31="","",MAX(X$4:X30)+1)</f>
        <v/>
      </c>
      <c r="Y31" s="39" t="str">
        <f t="shared" si="11"/>
        <v/>
      </c>
      <c r="Z31" s="34" t="str">
        <f t="shared" si="12"/>
        <v/>
      </c>
      <c r="AA31" s="35" t="str">
        <f>IF(Z31="","",MAX(AA$4:AA30)+1)</f>
        <v/>
      </c>
      <c r="AB31" s="39" t="str">
        <f t="shared" si="13"/>
        <v/>
      </c>
      <c r="AC31" s="38" t="str">
        <f t="shared" si="14"/>
        <v/>
      </c>
      <c r="AD31" s="35" t="str">
        <f>IF(AC31="","",MAX(AD$4:AD30)+1)</f>
        <v/>
      </c>
      <c r="AE31" s="35" t="str">
        <f t="shared" si="15"/>
        <v/>
      </c>
      <c r="AF31" s="35" t="str">
        <f t="shared" si="16"/>
        <v/>
      </c>
      <c r="AG31" s="35" t="str">
        <f>IF(AF31="","",MAX(AG$4:AG30)+1)</f>
        <v/>
      </c>
      <c r="AH31" s="39" t="str">
        <f t="shared" si="17"/>
        <v/>
      </c>
      <c r="AI31" s="34" t="str">
        <f t="shared" si="18"/>
        <v/>
      </c>
      <c r="AJ31" s="40" t="str">
        <f>IF(AI31="","",MAX(AJ$4:AJ30)+1)</f>
        <v/>
      </c>
      <c r="AK31" s="38" t="str">
        <f>IF(ISNA(INDEX($P$5:$P$90,MATCH(ROWS($R$5:R31),$R$5:$R$90,0))),"",INDEX($P$5:$P$90,MATCH(ROWS($R$5:R31),$R$5:$R$90,0)))</f>
        <v/>
      </c>
      <c r="AL31" s="41" t="str">
        <f>IF(ISNA(INDEX($Q$5:$Q$90,MATCH(ROWS($R$5:R31),$R$5:$R$90,0))),"",INDEX($Q$5:$Q$90,MATCH(ROWS($R$5:R31),$R$5:$R$90,0)))</f>
        <v/>
      </c>
      <c r="AM31" s="42" t="str">
        <f>IF(ISNA(INDEX($S$5:$S$90,MATCH(ROWS($U$5:U31),$U$5:$U$90,0))),"",INDEX($S$5:$S$90,MATCH(ROWS($U$5:U31),$U$5:$U$90,0)))</f>
        <v/>
      </c>
      <c r="AN31" s="41" t="str">
        <f>IF(ISNA(INDEX($T$5:$T$90,MATCH(ROWS($U$5:U31),$U$5:$U$90,0))),"",INDEX($T$5:$T$90,MATCH(ROWS($U$5:U31),$U$5:$U$90,0)))</f>
        <v/>
      </c>
      <c r="AO31" s="38" t="str">
        <f>IF(ISNA(INDEX($V$5:$V$90,MATCH(ROWS($X$5:X31),$X$5:$X$90,0))),"",INDEX($V$5:$V$90,MATCH(ROWS($X$5:X31),$X$5:$X$90,0)))</f>
        <v/>
      </c>
      <c r="AP31" s="41" t="str">
        <f>IF(ISNA(INDEX($W$5:$W$90,MATCH(ROWS($X$5:X31),$X$5:$X$90,0))),"",INDEX($W$5:$W$90,MATCH(ROWS($X$5:X31),$X$5:$X$90,0)))</f>
        <v/>
      </c>
      <c r="AQ31" s="42" t="str">
        <f>IF(ISNA(INDEX($Y$5:$Y$90,MATCH(ROWS($AA$5:AA31),$AA$5:$AA$90,0))),"",INDEX($Y$5:$Y$90,MATCH(ROWS($AA$5:AA31),$AA$5:$AA$90,0)))</f>
        <v/>
      </c>
      <c r="AR31" s="43" t="str">
        <f>IF(ISNA(INDEX($Z$5:$Z$90,MATCH(ROWS($AA$5:AA31),$AA$5:$AA$90,0))),"",INDEX($Z$5:$Z$90,MATCH(ROWS($AA$5:AA31),$AA$5:$AA$90,0)))</f>
        <v/>
      </c>
      <c r="AS31" s="38" t="str">
        <f>IF(ISNA(INDEX($AB$5:$AB$90,MATCH(ROWS($AD$5:AD31),$AD$5:$AD$90,0))),"",INDEX($AB$5:$AB$90,MATCH(ROWS($AD$5:AD31),$AD$5:$AD$90,0)))</f>
        <v/>
      </c>
      <c r="AT31" s="41" t="str">
        <f>IF(ISNA(INDEX($AC$5:$AC$90,MATCH(ROWS($AD$5:AD31),$AD$5:$AD$90,0))),"",INDEX($AC$5:$AC$90,MATCH(ROWS($AD$5:AD31),$AD$5:$AD$90,0)))</f>
        <v/>
      </c>
      <c r="AU31" s="4" t="str">
        <f>IF(ISNA(INDEX($AE$5:$AE$90,MATCH(ROWS($AG$5:AG31),$AG$5:$AG$90,0))),"",INDEX($AE$5:$AE$90,MATCH(ROWS($AG$5:AG31),$AG$5:$AG$90,0)))</f>
        <v/>
      </c>
      <c r="AV31" s="4" t="str">
        <f>IF(ISNA(INDEX($AF$5:$AF$90,MATCH(ROWS($AG$5:AG31),$AG$5:$AG$90,0))),"",INDEX($AF$5:$AF$90,MATCH(ROWS($AG$5:AG31),$AG$5:$AG$90,0)))</f>
        <v/>
      </c>
      <c r="AW31" s="39" t="str">
        <f>IF(ISNA(INDEX($AH$5:$AH$90,MATCH(ROWS($AJ$5:AJ31),$AJ$5:$AJ$90,0))),"",INDEX($AH$5:$AH$90,MATCH(ROWS($AJ$5:AJ31),$AJ$5:$AJ$90,0)))</f>
        <v/>
      </c>
      <c r="AX31" s="44" t="str">
        <f>IF(ISNA(INDEX($AI$5:$AI$90,MATCH(ROWS($AJ$5:AJ31),$AJ$5:$AJ$90,0))),"",INDEX($AI$5:$AI$90,MATCH(ROWS($AJ$5:AJ31),$AJ$5:$AJ$90,0)))</f>
        <v/>
      </c>
    </row>
    <row r="32" spans="2:50" ht="15.75" customHeight="1" thickBot="1" x14ac:dyDescent="0.3">
      <c r="B32" s="45">
        <v>28</v>
      </c>
      <c r="C32" s="46" t="str">
        <f t="shared" si="0"/>
        <v xml:space="preserve"> </v>
      </c>
      <c r="D32" s="47" t="s">
        <v>101</v>
      </c>
      <c r="E32" s="47">
        <v>165899</v>
      </c>
      <c r="F32" s="47">
        <v>3596</v>
      </c>
      <c r="G32" s="47">
        <v>1</v>
      </c>
      <c r="H32" s="48">
        <f t="shared" si="1"/>
        <v>0.28000000000000003</v>
      </c>
      <c r="I32" s="49"/>
      <c r="J32" s="32">
        <f t="shared" si="2"/>
        <v>0.27808676307007785</v>
      </c>
      <c r="K32" s="33" t="str">
        <f t="shared" si="3"/>
        <v/>
      </c>
      <c r="L32" s="34" t="str">
        <f t="shared" si="4"/>
        <v/>
      </c>
      <c r="M32" s="35" t="str">
        <f>IF(L32="","",MAX(M$4:M31)+1)</f>
        <v/>
      </c>
      <c r="N32" s="35" t="str">
        <f>IF(ISNA(INDEX($K$5:$K$90,MATCH(ROWS($M$5:M32),$M$5:$M$90,0))),"",INDEX($K$5:$K$90,MATCH(ROWS($M$5:M32),$M$5:$M$90,0)))</f>
        <v/>
      </c>
      <c r="O32" s="50" t="str">
        <f>IF(ISNA(INDEX($L$5:$L$90,MATCH(ROWS($M$5:M32),$M$5:$M$90,0))),"",INDEX($L$5:$L$90,MATCH(ROWS($M$5:M32),$M$5:$M$90,0)))</f>
        <v/>
      </c>
      <c r="P32" s="38" t="str">
        <f t="shared" si="5"/>
        <v/>
      </c>
      <c r="Q32" s="34" t="str">
        <f t="shared" si="6"/>
        <v/>
      </c>
      <c r="R32" s="51" t="str">
        <f>IF(Q32="","",MAX(R$4:R31)+1)</f>
        <v/>
      </c>
      <c r="S32" s="39" t="str">
        <f t="shared" si="7"/>
        <v/>
      </c>
      <c r="T32" s="34" t="str">
        <f t="shared" si="8"/>
        <v/>
      </c>
      <c r="U32" s="35" t="str">
        <f>IF(T32="","",MAX(U$4:U31)+1)</f>
        <v/>
      </c>
      <c r="V32" s="39" t="str">
        <f t="shared" si="9"/>
        <v/>
      </c>
      <c r="W32" s="34" t="str">
        <f t="shared" si="10"/>
        <v/>
      </c>
      <c r="X32" s="35" t="str">
        <f>IF(W32="","",MAX(X$4:X31)+1)</f>
        <v/>
      </c>
      <c r="Y32" s="39" t="str">
        <f t="shared" si="11"/>
        <v/>
      </c>
      <c r="Z32" s="34" t="str">
        <f t="shared" si="12"/>
        <v/>
      </c>
      <c r="AA32" s="35" t="str">
        <f>IF(Z32="","",MAX(AA$4:AA31)+1)</f>
        <v/>
      </c>
      <c r="AB32" s="39" t="str">
        <f t="shared" si="13"/>
        <v/>
      </c>
      <c r="AC32" s="38" t="str">
        <f t="shared" si="14"/>
        <v/>
      </c>
      <c r="AD32" s="35" t="str">
        <f>IF(AC32="","",MAX(AD$4:AD31)+1)</f>
        <v/>
      </c>
      <c r="AE32" s="35" t="str">
        <f t="shared" si="15"/>
        <v/>
      </c>
      <c r="AF32" s="35" t="str">
        <f t="shared" si="16"/>
        <v/>
      </c>
      <c r="AG32" s="35" t="str">
        <f>IF(AF32="","",MAX(AG$4:AG31)+1)</f>
        <v/>
      </c>
      <c r="AH32" s="39" t="str">
        <f t="shared" si="17"/>
        <v/>
      </c>
      <c r="AI32" s="34" t="str">
        <f t="shared" si="18"/>
        <v/>
      </c>
      <c r="AJ32" s="40" t="str">
        <f>IF(AI32="","",MAX(AJ$4:AJ31)+1)</f>
        <v/>
      </c>
      <c r="AK32" s="38" t="str">
        <f>IF(ISNA(INDEX($P$5:$P$90,MATCH(ROWS($R$5:R32),$R$5:$R$90,0))),"",INDEX($P$5:$P$90,MATCH(ROWS($R$5:R32),$R$5:$R$90,0)))</f>
        <v/>
      </c>
      <c r="AL32" s="41" t="str">
        <f>IF(ISNA(INDEX($Q$5:$Q$90,MATCH(ROWS($R$5:R32),$R$5:$R$90,0))),"",INDEX($Q$5:$Q$90,MATCH(ROWS($R$5:R32),$R$5:$R$90,0)))</f>
        <v/>
      </c>
      <c r="AM32" s="42" t="str">
        <f>IF(ISNA(INDEX($S$5:$S$90,MATCH(ROWS($U$5:U32),$U$5:$U$90,0))),"",INDEX($S$5:$S$90,MATCH(ROWS($U$5:U32),$U$5:$U$90,0)))</f>
        <v/>
      </c>
      <c r="AN32" s="41" t="str">
        <f>IF(ISNA(INDEX($T$5:$T$90,MATCH(ROWS($U$5:U32),$U$5:$U$90,0))),"",INDEX($T$5:$T$90,MATCH(ROWS($U$5:U32),$U$5:$U$90,0)))</f>
        <v/>
      </c>
      <c r="AO32" s="38" t="str">
        <f>IF(ISNA(INDEX($V$5:$V$90,MATCH(ROWS($X$5:X32),$X$5:$X$90,0))),"",INDEX($V$5:$V$90,MATCH(ROWS($X$5:X32),$X$5:$X$90,0)))</f>
        <v/>
      </c>
      <c r="AP32" s="41" t="str">
        <f>IF(ISNA(INDEX($W$5:$W$90,MATCH(ROWS($X$5:X32),$X$5:$X$90,0))),"",INDEX($W$5:$W$90,MATCH(ROWS($X$5:X32),$X$5:$X$90,0)))</f>
        <v/>
      </c>
      <c r="AQ32" s="42" t="str">
        <f>IF(ISNA(INDEX($Y$5:$Y$90,MATCH(ROWS($AA$5:AA32),$AA$5:$AA$90,0))),"",INDEX($Y$5:$Y$90,MATCH(ROWS($AA$5:AA32),$AA$5:$AA$90,0)))</f>
        <v/>
      </c>
      <c r="AR32" s="43" t="str">
        <f>IF(ISNA(INDEX($Z$5:$Z$90,MATCH(ROWS($AA$5:AA32),$AA$5:$AA$90,0))),"",INDEX($Z$5:$Z$90,MATCH(ROWS($AA$5:AA32),$AA$5:$AA$90,0)))</f>
        <v/>
      </c>
      <c r="AS32" s="38" t="str">
        <f>IF(ISNA(INDEX($AB$5:$AB$90,MATCH(ROWS($AD$5:AD32),$AD$5:$AD$90,0))),"",INDEX($AB$5:$AB$90,MATCH(ROWS($AD$5:AD32),$AD$5:$AD$90,0)))</f>
        <v/>
      </c>
      <c r="AT32" s="41" t="str">
        <f>IF(ISNA(INDEX($AC$5:$AC$90,MATCH(ROWS($AD$5:AD32),$AD$5:$AD$90,0))),"",INDEX($AC$5:$AC$90,MATCH(ROWS($AD$5:AD32),$AD$5:$AD$90,0)))</f>
        <v/>
      </c>
      <c r="AU32" s="4" t="str">
        <f>IF(ISNA(INDEX($AE$5:$AE$90,MATCH(ROWS($AG$5:AG32),$AG$5:$AG$90,0))),"",INDEX($AE$5:$AE$90,MATCH(ROWS($AG$5:AG32),$AG$5:$AG$90,0)))</f>
        <v/>
      </c>
      <c r="AV32" s="4" t="str">
        <f>IF(ISNA(INDEX($AF$5:$AF$90,MATCH(ROWS($AG$5:AG32),$AG$5:$AG$90,0))),"",INDEX($AF$5:$AF$90,MATCH(ROWS($AG$5:AG32),$AG$5:$AG$90,0)))</f>
        <v/>
      </c>
      <c r="AW32" s="39" t="str">
        <f>IF(ISNA(INDEX($AH$5:$AH$90,MATCH(ROWS($AJ$5:AJ32),$AJ$5:$AJ$90,0))),"",INDEX($AH$5:$AH$90,MATCH(ROWS($AJ$5:AJ32),$AJ$5:$AJ$90,0)))</f>
        <v/>
      </c>
      <c r="AX32" s="44" t="str">
        <f>IF(ISNA(INDEX($AI$5:$AI$90,MATCH(ROWS($AJ$5:AJ32),$AJ$5:$AJ$90,0))),"",INDEX($AI$5:$AI$90,MATCH(ROWS($AJ$5:AJ32),$AJ$5:$AJ$90,0)))</f>
        <v/>
      </c>
    </row>
    <row r="33" spans="2:50" ht="15.75" customHeight="1" thickBot="1" x14ac:dyDescent="0.3">
      <c r="B33" s="28">
        <v>29</v>
      </c>
      <c r="C33" s="46" t="str">
        <f t="shared" si="0"/>
        <v xml:space="preserve"> </v>
      </c>
      <c r="D33" s="47" t="s">
        <v>95</v>
      </c>
      <c r="E33" s="47">
        <v>165274</v>
      </c>
      <c r="F33" s="47">
        <v>3840</v>
      </c>
      <c r="G33" s="47">
        <v>1</v>
      </c>
      <c r="H33" s="48">
        <f t="shared" si="1"/>
        <v>0.26</v>
      </c>
      <c r="I33" s="49"/>
      <c r="J33" s="32">
        <f t="shared" si="2"/>
        <v>0.26041666666666669</v>
      </c>
      <c r="K33" s="33" t="str">
        <f t="shared" si="3"/>
        <v/>
      </c>
      <c r="L33" s="34" t="str">
        <f t="shared" si="4"/>
        <v/>
      </c>
      <c r="M33" s="35" t="str">
        <f>IF(L33="","",MAX(M$4:M32)+1)</f>
        <v/>
      </c>
      <c r="N33" s="35" t="str">
        <f>IF(ISNA(INDEX($K$5:$K$90,MATCH(ROWS($M$5:M33),$M$5:$M$90,0))),"",INDEX($K$5:$K$90,MATCH(ROWS($M$5:M33),$M$5:$M$90,0)))</f>
        <v/>
      </c>
      <c r="O33" s="50" t="str">
        <f>IF(ISNA(INDEX($L$5:$L$90,MATCH(ROWS($M$5:M33),$M$5:$M$90,0))),"",INDEX($L$5:$L$90,MATCH(ROWS($M$5:M33),$M$5:$M$90,0)))</f>
        <v/>
      </c>
      <c r="P33" s="38" t="str">
        <f t="shared" si="5"/>
        <v/>
      </c>
      <c r="Q33" s="34" t="str">
        <f t="shared" si="6"/>
        <v/>
      </c>
      <c r="R33" s="51" t="str">
        <f>IF(Q33="","",MAX(R$4:R32)+1)</f>
        <v/>
      </c>
      <c r="S33" s="39" t="str">
        <f t="shared" si="7"/>
        <v/>
      </c>
      <c r="T33" s="34" t="str">
        <f t="shared" si="8"/>
        <v/>
      </c>
      <c r="U33" s="35" t="str">
        <f>IF(T33="","",MAX(U$4:U32)+1)</f>
        <v/>
      </c>
      <c r="V33" s="39" t="str">
        <f t="shared" si="9"/>
        <v/>
      </c>
      <c r="W33" s="34" t="str">
        <f t="shared" si="10"/>
        <v/>
      </c>
      <c r="X33" s="35" t="str">
        <f>IF(W33="","",MAX(X$4:X32)+1)</f>
        <v/>
      </c>
      <c r="Y33" s="39" t="str">
        <f t="shared" si="11"/>
        <v/>
      </c>
      <c r="Z33" s="34" t="str">
        <f t="shared" si="12"/>
        <v/>
      </c>
      <c r="AA33" s="35" t="str">
        <f>IF(Z33="","",MAX(AA$4:AA32)+1)</f>
        <v/>
      </c>
      <c r="AB33" s="39" t="str">
        <f t="shared" si="13"/>
        <v/>
      </c>
      <c r="AC33" s="38" t="str">
        <f t="shared" si="14"/>
        <v/>
      </c>
      <c r="AD33" s="35" t="str">
        <f>IF(AC33="","",MAX(AD$4:AD32)+1)</f>
        <v/>
      </c>
      <c r="AE33" s="35" t="str">
        <f t="shared" si="15"/>
        <v/>
      </c>
      <c r="AF33" s="35" t="str">
        <f t="shared" si="16"/>
        <v/>
      </c>
      <c r="AG33" s="35" t="str">
        <f>IF(AF33="","",MAX(AG$4:AG32)+1)</f>
        <v/>
      </c>
      <c r="AH33" s="39" t="str">
        <f t="shared" si="17"/>
        <v/>
      </c>
      <c r="AI33" s="34" t="str">
        <f t="shared" si="18"/>
        <v/>
      </c>
      <c r="AJ33" s="40" t="str">
        <f>IF(AI33="","",MAX(AJ$4:AJ32)+1)</f>
        <v/>
      </c>
      <c r="AK33" s="38" t="str">
        <f>IF(ISNA(INDEX($P$5:$P$90,MATCH(ROWS($R$5:R33),$R$5:$R$90,0))),"",INDEX($P$5:$P$90,MATCH(ROWS($R$5:R33),$R$5:$R$90,0)))</f>
        <v/>
      </c>
      <c r="AL33" s="41" t="str">
        <f>IF(ISNA(INDEX($Q$5:$Q$90,MATCH(ROWS($R$5:R33),$R$5:$R$90,0))),"",INDEX($Q$5:$Q$90,MATCH(ROWS($R$5:R33),$R$5:$R$90,0)))</f>
        <v/>
      </c>
      <c r="AM33" s="42" t="str">
        <f>IF(ISNA(INDEX($S$5:$S$90,MATCH(ROWS($U$5:U33),$U$5:$U$90,0))),"",INDEX($S$5:$S$90,MATCH(ROWS($U$5:U33),$U$5:$U$90,0)))</f>
        <v/>
      </c>
      <c r="AN33" s="41" t="str">
        <f>IF(ISNA(INDEX($T$5:$T$90,MATCH(ROWS($U$5:U33),$U$5:$U$90,0))),"",INDEX($T$5:$T$90,MATCH(ROWS($U$5:U33),$U$5:$U$90,0)))</f>
        <v/>
      </c>
      <c r="AO33" s="38" t="str">
        <f>IF(ISNA(INDEX($V$5:$V$90,MATCH(ROWS($X$5:X33),$X$5:$X$90,0))),"",INDEX($V$5:$V$90,MATCH(ROWS($X$5:X33),$X$5:$X$90,0)))</f>
        <v/>
      </c>
      <c r="AP33" s="41" t="str">
        <f>IF(ISNA(INDEX($W$5:$W$90,MATCH(ROWS($X$5:X33),$X$5:$X$90,0))),"",INDEX($W$5:$W$90,MATCH(ROWS($X$5:X33),$X$5:$X$90,0)))</f>
        <v/>
      </c>
      <c r="AQ33" s="42" t="str">
        <f>IF(ISNA(INDEX($Y$5:$Y$90,MATCH(ROWS($AA$5:AA33),$AA$5:$AA$90,0))),"",INDEX($Y$5:$Y$90,MATCH(ROWS($AA$5:AA33),$AA$5:$AA$90,0)))</f>
        <v/>
      </c>
      <c r="AR33" s="43" t="str">
        <f>IF(ISNA(INDEX($Z$5:$Z$90,MATCH(ROWS($AA$5:AA33),$AA$5:$AA$90,0))),"",INDEX($Z$5:$Z$90,MATCH(ROWS($AA$5:AA33),$AA$5:$AA$90,0)))</f>
        <v/>
      </c>
      <c r="AS33" s="38" t="str">
        <f>IF(ISNA(INDEX($AB$5:$AB$90,MATCH(ROWS($AD$5:AD33),$AD$5:$AD$90,0))),"",INDEX($AB$5:$AB$90,MATCH(ROWS($AD$5:AD33),$AD$5:$AD$90,0)))</f>
        <v/>
      </c>
      <c r="AT33" s="41" t="str">
        <f>IF(ISNA(INDEX($AC$5:$AC$90,MATCH(ROWS($AD$5:AD33),$AD$5:$AD$90,0))),"",INDEX($AC$5:$AC$90,MATCH(ROWS($AD$5:AD33),$AD$5:$AD$90,0)))</f>
        <v/>
      </c>
      <c r="AU33" s="4" t="str">
        <f>IF(ISNA(INDEX($AE$5:$AE$90,MATCH(ROWS($AG$5:AG33),$AG$5:$AG$90,0))),"",INDEX($AE$5:$AE$90,MATCH(ROWS($AG$5:AG33),$AG$5:$AG$90,0)))</f>
        <v/>
      </c>
      <c r="AV33" s="4" t="str">
        <f>IF(ISNA(INDEX($AF$5:$AF$90,MATCH(ROWS($AG$5:AG33),$AG$5:$AG$90,0))),"",INDEX($AF$5:$AF$90,MATCH(ROWS($AG$5:AG33),$AG$5:$AG$90,0)))</f>
        <v/>
      </c>
      <c r="AW33" s="39" t="str">
        <f>IF(ISNA(INDEX($AH$5:$AH$90,MATCH(ROWS($AJ$5:AJ33),$AJ$5:$AJ$90,0))),"",INDEX($AH$5:$AH$90,MATCH(ROWS($AJ$5:AJ33),$AJ$5:$AJ$90,0)))</f>
        <v/>
      </c>
      <c r="AX33" s="44" t="str">
        <f>IF(ISNA(INDEX($AI$5:$AI$90,MATCH(ROWS($AJ$5:AJ33),$AJ$5:$AJ$90,0))),"",INDEX($AI$5:$AI$90,MATCH(ROWS($AJ$5:AJ33),$AJ$5:$AJ$90,0)))</f>
        <v/>
      </c>
    </row>
    <row r="34" spans="2:50" ht="15.75" customHeight="1" thickBot="1" x14ac:dyDescent="0.3">
      <c r="B34" s="45">
        <v>30</v>
      </c>
      <c r="C34" s="46" t="str">
        <f t="shared" si="0"/>
        <v xml:space="preserve"> </v>
      </c>
      <c r="D34" s="52" t="s">
        <v>53</v>
      </c>
      <c r="E34" s="52">
        <v>166869</v>
      </c>
      <c r="F34" s="52">
        <v>3868</v>
      </c>
      <c r="G34" s="47">
        <v>1</v>
      </c>
      <c r="H34" s="48">
        <f t="shared" si="1"/>
        <v>0.26</v>
      </c>
      <c r="I34" s="53"/>
      <c r="J34" s="32">
        <f t="shared" si="2"/>
        <v>0.25853154084798347</v>
      </c>
      <c r="K34" s="33" t="str">
        <f t="shared" si="3"/>
        <v/>
      </c>
      <c r="L34" s="34" t="str">
        <f t="shared" si="4"/>
        <v/>
      </c>
      <c r="M34" s="35" t="str">
        <f>IF(L34="","",MAX(M$4:M33)+1)</f>
        <v/>
      </c>
      <c r="N34" s="35" t="str">
        <f>IF(ISNA(INDEX($K$5:$K$90,MATCH(ROWS($M$5:M34),$M$5:$M$90,0))),"",INDEX($K$5:$K$90,MATCH(ROWS($M$5:M34),$M$5:$M$90,0)))</f>
        <v/>
      </c>
      <c r="O34" s="50" t="str">
        <f>IF(ISNA(INDEX($L$5:$L$90,MATCH(ROWS($M$5:M34),$M$5:$M$90,0))),"",INDEX($L$5:$L$90,MATCH(ROWS($M$5:M34),$M$5:$M$90,0)))</f>
        <v/>
      </c>
      <c r="P34" s="38" t="str">
        <f t="shared" si="5"/>
        <v/>
      </c>
      <c r="Q34" s="34" t="str">
        <f t="shared" si="6"/>
        <v/>
      </c>
      <c r="R34" s="51" t="str">
        <f>IF(Q34="","",MAX(R$4:R33)+1)</f>
        <v/>
      </c>
      <c r="S34" s="39" t="str">
        <f t="shared" si="7"/>
        <v/>
      </c>
      <c r="T34" s="34" t="str">
        <f t="shared" si="8"/>
        <v/>
      </c>
      <c r="U34" s="35" t="str">
        <f>IF(T34="","",MAX(U$4:U33)+1)</f>
        <v/>
      </c>
      <c r="V34" s="39" t="str">
        <f t="shared" si="9"/>
        <v/>
      </c>
      <c r="W34" s="34" t="str">
        <f t="shared" si="10"/>
        <v/>
      </c>
      <c r="X34" s="35" t="str">
        <f>IF(W34="","",MAX(X$4:X33)+1)</f>
        <v/>
      </c>
      <c r="Y34" s="39" t="str">
        <f t="shared" si="11"/>
        <v/>
      </c>
      <c r="Z34" s="34" t="str">
        <f t="shared" si="12"/>
        <v/>
      </c>
      <c r="AA34" s="35" t="str">
        <f>IF(Z34="","",MAX(AA$4:AA33)+1)</f>
        <v/>
      </c>
      <c r="AB34" s="39" t="str">
        <f t="shared" si="13"/>
        <v/>
      </c>
      <c r="AC34" s="38" t="str">
        <f t="shared" si="14"/>
        <v/>
      </c>
      <c r="AD34" s="35" t="str">
        <f>IF(AC34="","",MAX(AD$4:AD33)+1)</f>
        <v/>
      </c>
      <c r="AE34" s="35" t="str">
        <f t="shared" si="15"/>
        <v/>
      </c>
      <c r="AF34" s="35" t="str">
        <f t="shared" si="16"/>
        <v/>
      </c>
      <c r="AG34" s="35" t="str">
        <f>IF(AF34="","",MAX(AG$4:AG33)+1)</f>
        <v/>
      </c>
      <c r="AH34" s="39" t="str">
        <f t="shared" si="17"/>
        <v/>
      </c>
      <c r="AI34" s="34" t="str">
        <f t="shared" si="18"/>
        <v/>
      </c>
      <c r="AJ34" s="40" t="str">
        <f>IF(AI34="","",MAX(AJ$4:AJ33)+1)</f>
        <v/>
      </c>
      <c r="AK34" s="38" t="str">
        <f>IF(ISNA(INDEX($P$5:$P$90,MATCH(ROWS($R$5:R34),$R$5:$R$90,0))),"",INDEX($P$5:$P$90,MATCH(ROWS($R$5:R34),$R$5:$R$90,0)))</f>
        <v/>
      </c>
      <c r="AL34" s="41" t="str">
        <f>IF(ISNA(INDEX($Q$5:$Q$90,MATCH(ROWS($R$5:R34),$R$5:$R$90,0))),"",INDEX($Q$5:$Q$90,MATCH(ROWS($R$5:R34),$R$5:$R$90,0)))</f>
        <v/>
      </c>
      <c r="AM34" s="42" t="str">
        <f>IF(ISNA(INDEX($S$5:$S$90,MATCH(ROWS($U$5:U34),$U$5:$U$90,0))),"",INDEX($S$5:$S$90,MATCH(ROWS($U$5:U34),$U$5:$U$90,0)))</f>
        <v/>
      </c>
      <c r="AN34" s="41" t="str">
        <f>IF(ISNA(INDEX($T$5:$T$90,MATCH(ROWS($U$5:U34),$U$5:$U$90,0))),"",INDEX($T$5:$T$90,MATCH(ROWS($U$5:U34),$U$5:$U$90,0)))</f>
        <v/>
      </c>
      <c r="AO34" s="38" t="str">
        <f>IF(ISNA(INDEX($V$5:$V$90,MATCH(ROWS($X$5:X34),$X$5:$X$90,0))),"",INDEX($V$5:$V$90,MATCH(ROWS($X$5:X34),$X$5:$X$90,0)))</f>
        <v/>
      </c>
      <c r="AP34" s="41" t="str">
        <f>IF(ISNA(INDEX($W$5:$W$90,MATCH(ROWS($X$5:X34),$X$5:$X$90,0))),"",INDEX($W$5:$W$90,MATCH(ROWS($X$5:X34),$X$5:$X$90,0)))</f>
        <v/>
      </c>
      <c r="AQ34" s="42" t="str">
        <f>IF(ISNA(INDEX($Y$5:$Y$90,MATCH(ROWS($AA$5:AA34),$AA$5:$AA$90,0))),"",INDEX($Y$5:$Y$90,MATCH(ROWS($AA$5:AA34),$AA$5:$AA$90,0)))</f>
        <v/>
      </c>
      <c r="AR34" s="43" t="str">
        <f>IF(ISNA(INDEX($Z$5:$Z$90,MATCH(ROWS($AA$5:AA34),$AA$5:$AA$90,0))),"",INDEX($Z$5:$Z$90,MATCH(ROWS($AA$5:AA34),$AA$5:$AA$90,0)))</f>
        <v/>
      </c>
      <c r="AS34" s="38" t="str">
        <f>IF(ISNA(INDEX($AB$5:$AB$90,MATCH(ROWS($AD$5:AD34),$AD$5:$AD$90,0))),"",INDEX($AB$5:$AB$90,MATCH(ROWS($AD$5:AD34),$AD$5:$AD$90,0)))</f>
        <v/>
      </c>
      <c r="AT34" s="41" t="str">
        <f>IF(ISNA(INDEX($AC$5:$AC$90,MATCH(ROWS($AD$5:AD34),$AD$5:$AD$90,0))),"",INDEX($AC$5:$AC$90,MATCH(ROWS($AD$5:AD34),$AD$5:$AD$90,0)))</f>
        <v/>
      </c>
      <c r="AU34" s="4" t="str">
        <f>IF(ISNA(INDEX($AE$5:$AE$90,MATCH(ROWS($AG$5:AG34),$AG$5:$AG$90,0))),"",INDEX($AE$5:$AE$90,MATCH(ROWS($AG$5:AG34),$AG$5:$AG$90,0)))</f>
        <v/>
      </c>
      <c r="AV34" s="4" t="str">
        <f>IF(ISNA(INDEX($AF$5:$AF$90,MATCH(ROWS($AG$5:AG34),$AG$5:$AG$90,0))),"",INDEX($AF$5:$AF$90,MATCH(ROWS($AG$5:AG34),$AG$5:$AG$90,0)))</f>
        <v/>
      </c>
      <c r="AW34" s="39" t="str">
        <f>IF(ISNA(INDEX($AH$5:$AH$90,MATCH(ROWS($AJ$5:AJ34),$AJ$5:$AJ$90,0))),"",INDEX($AH$5:$AH$90,MATCH(ROWS($AJ$5:AJ34),$AJ$5:$AJ$90,0)))</f>
        <v/>
      </c>
      <c r="AX34" s="44" t="str">
        <f>IF(ISNA(INDEX($AI$5:$AI$90,MATCH(ROWS($AJ$5:AJ34),$AJ$5:$AJ$90,0))),"",INDEX($AI$5:$AI$90,MATCH(ROWS($AJ$5:AJ34),$AJ$5:$AJ$90,0)))</f>
        <v/>
      </c>
    </row>
    <row r="35" spans="2:50" ht="15.75" customHeight="1" thickBot="1" x14ac:dyDescent="0.3">
      <c r="B35" s="28">
        <v>31</v>
      </c>
      <c r="C35" s="46" t="str">
        <f t="shared" si="0"/>
        <v xml:space="preserve"> </v>
      </c>
      <c r="D35" s="47" t="s">
        <v>54</v>
      </c>
      <c r="E35" s="47">
        <v>164687</v>
      </c>
      <c r="F35" s="47">
        <v>4097</v>
      </c>
      <c r="G35" s="47">
        <v>1</v>
      </c>
      <c r="H35" s="48">
        <f t="shared" si="1"/>
        <v>0.24</v>
      </c>
      <c r="I35" s="49"/>
      <c r="J35" s="32">
        <f t="shared" si="2"/>
        <v>0.24408103490358798</v>
      </c>
      <c r="K35" s="33" t="str">
        <f t="shared" si="3"/>
        <v/>
      </c>
      <c r="L35" s="34" t="str">
        <f t="shared" si="4"/>
        <v/>
      </c>
      <c r="M35" s="35" t="str">
        <f>IF(L35="","",MAX(M$4:M34)+1)</f>
        <v/>
      </c>
      <c r="N35" s="35" t="str">
        <f>IF(ISNA(INDEX($K$5:$K$90,MATCH(ROWS($M$5:M35),$M$5:$M$90,0))),"",INDEX($K$5:$K$90,MATCH(ROWS($M$5:M35),$M$5:$M$90,0)))</f>
        <v/>
      </c>
      <c r="O35" s="50" t="str">
        <f>IF(ISNA(INDEX($L$5:$L$90,MATCH(ROWS($M$5:M35),$M$5:$M$90,0))),"",INDEX($L$5:$L$90,MATCH(ROWS($M$5:M35),$M$5:$M$90,0)))</f>
        <v/>
      </c>
      <c r="P35" s="38" t="str">
        <f t="shared" si="5"/>
        <v/>
      </c>
      <c r="Q35" s="34" t="str">
        <f t="shared" si="6"/>
        <v/>
      </c>
      <c r="R35" s="51" t="str">
        <f>IF(Q35="","",MAX(R$4:R34)+1)</f>
        <v/>
      </c>
      <c r="S35" s="39" t="str">
        <f t="shared" si="7"/>
        <v/>
      </c>
      <c r="T35" s="34" t="str">
        <f t="shared" si="8"/>
        <v/>
      </c>
      <c r="U35" s="35" t="str">
        <f>IF(T35="","",MAX(U$4:U34)+1)</f>
        <v/>
      </c>
      <c r="V35" s="39" t="str">
        <f t="shared" si="9"/>
        <v/>
      </c>
      <c r="W35" s="34" t="str">
        <f t="shared" si="10"/>
        <v/>
      </c>
      <c r="X35" s="35" t="str">
        <f>IF(W35="","",MAX(X$4:X34)+1)</f>
        <v/>
      </c>
      <c r="Y35" s="39" t="str">
        <f t="shared" si="11"/>
        <v/>
      </c>
      <c r="Z35" s="34" t="str">
        <f t="shared" si="12"/>
        <v/>
      </c>
      <c r="AA35" s="35" t="str">
        <f>IF(Z35="","",MAX(AA$4:AA34)+1)</f>
        <v/>
      </c>
      <c r="AB35" s="39" t="str">
        <f t="shared" si="13"/>
        <v/>
      </c>
      <c r="AC35" s="38" t="str">
        <f t="shared" si="14"/>
        <v/>
      </c>
      <c r="AD35" s="35" t="str">
        <f>IF(AC35="","",MAX(AD$4:AD34)+1)</f>
        <v/>
      </c>
      <c r="AE35" s="35" t="str">
        <f t="shared" si="15"/>
        <v/>
      </c>
      <c r="AF35" s="35" t="str">
        <f t="shared" si="16"/>
        <v/>
      </c>
      <c r="AG35" s="35" t="str">
        <f>IF(AF35="","",MAX(AG$4:AG34)+1)</f>
        <v/>
      </c>
      <c r="AH35" s="39" t="str">
        <f t="shared" si="17"/>
        <v/>
      </c>
      <c r="AI35" s="34" t="str">
        <f t="shared" si="18"/>
        <v/>
      </c>
      <c r="AJ35" s="40" t="str">
        <f>IF(AI35="","",MAX(AJ$4:AJ34)+1)</f>
        <v/>
      </c>
      <c r="AK35" s="38" t="str">
        <f>IF(ISNA(INDEX($P$5:$P$90,MATCH(ROWS($R$5:R35),$R$5:$R$90,0))),"",INDEX($P$5:$P$90,MATCH(ROWS($R$5:R35),$R$5:$R$90,0)))</f>
        <v/>
      </c>
      <c r="AL35" s="41" t="str">
        <f>IF(ISNA(INDEX($Q$5:$Q$90,MATCH(ROWS($R$5:R35),$R$5:$R$90,0))),"",INDEX($Q$5:$Q$90,MATCH(ROWS($R$5:R35),$R$5:$R$90,0)))</f>
        <v/>
      </c>
      <c r="AM35" s="42" t="str">
        <f>IF(ISNA(INDEX($S$5:$S$90,MATCH(ROWS($U$5:U35),$U$5:$U$90,0))),"",INDEX($S$5:$S$90,MATCH(ROWS($U$5:U35),$U$5:$U$90,0)))</f>
        <v/>
      </c>
      <c r="AN35" s="41" t="str">
        <f>IF(ISNA(INDEX($T$5:$T$90,MATCH(ROWS($U$5:U35),$U$5:$U$90,0))),"",INDEX($T$5:$T$90,MATCH(ROWS($U$5:U35),$U$5:$U$90,0)))</f>
        <v/>
      </c>
      <c r="AO35" s="38" t="str">
        <f>IF(ISNA(INDEX($V$5:$V$90,MATCH(ROWS($X$5:X35),$X$5:$X$90,0))),"",INDEX($V$5:$V$90,MATCH(ROWS($X$5:X35),$X$5:$X$90,0)))</f>
        <v/>
      </c>
      <c r="AP35" s="41" t="str">
        <f>IF(ISNA(INDEX($W$5:$W$90,MATCH(ROWS($X$5:X35),$X$5:$X$90,0))),"",INDEX($W$5:$W$90,MATCH(ROWS($X$5:X35),$X$5:$X$90,0)))</f>
        <v/>
      </c>
      <c r="AQ35" s="42" t="str">
        <f>IF(ISNA(INDEX($Y$5:$Y$90,MATCH(ROWS($AA$5:AA35),$AA$5:$AA$90,0))),"",INDEX($Y$5:$Y$90,MATCH(ROWS($AA$5:AA35),$AA$5:$AA$90,0)))</f>
        <v/>
      </c>
      <c r="AR35" s="43" t="str">
        <f>IF(ISNA(INDEX($Z$5:$Z$90,MATCH(ROWS($AA$5:AA35),$AA$5:$AA$90,0))),"",INDEX($Z$5:$Z$90,MATCH(ROWS($AA$5:AA35),$AA$5:$AA$90,0)))</f>
        <v/>
      </c>
      <c r="AS35" s="38" t="str">
        <f>IF(ISNA(INDEX($AB$5:$AB$90,MATCH(ROWS($AD$5:AD35),$AD$5:$AD$90,0))),"",INDEX($AB$5:$AB$90,MATCH(ROWS($AD$5:AD35),$AD$5:$AD$90,0)))</f>
        <v/>
      </c>
      <c r="AT35" s="41" t="str">
        <f>IF(ISNA(INDEX($AC$5:$AC$90,MATCH(ROWS($AD$5:AD35),$AD$5:$AD$90,0))),"",INDEX($AC$5:$AC$90,MATCH(ROWS($AD$5:AD35),$AD$5:$AD$90,0)))</f>
        <v/>
      </c>
      <c r="AU35" s="4" t="str">
        <f>IF(ISNA(INDEX($AE$5:$AE$90,MATCH(ROWS($AG$5:AG35),$AG$5:$AG$90,0))),"",INDEX($AE$5:$AE$90,MATCH(ROWS($AG$5:AG35),$AG$5:$AG$90,0)))</f>
        <v/>
      </c>
      <c r="AV35" s="4" t="str">
        <f>IF(ISNA(INDEX($AF$5:$AF$90,MATCH(ROWS($AG$5:AG35),$AG$5:$AG$90,0))),"",INDEX($AF$5:$AF$90,MATCH(ROWS($AG$5:AG35),$AG$5:$AG$90,0)))</f>
        <v/>
      </c>
      <c r="AW35" s="39" t="str">
        <f>IF(ISNA(INDEX($AH$5:$AH$90,MATCH(ROWS($AJ$5:AJ35),$AJ$5:$AJ$90,0))),"",INDEX($AH$5:$AH$90,MATCH(ROWS($AJ$5:AJ35),$AJ$5:$AJ$90,0)))</f>
        <v/>
      </c>
      <c r="AX35" s="44" t="str">
        <f>IF(ISNA(INDEX($AI$5:$AI$90,MATCH(ROWS($AJ$5:AJ35),$AJ$5:$AJ$90,0))),"",INDEX($AI$5:$AI$90,MATCH(ROWS($AJ$5:AJ35),$AJ$5:$AJ$90,0)))</f>
        <v/>
      </c>
    </row>
    <row r="36" spans="2:50" ht="15.75" customHeight="1" thickBot="1" x14ac:dyDescent="0.3">
      <c r="B36" s="45">
        <v>32</v>
      </c>
      <c r="C36" s="46" t="str">
        <f t="shared" si="0"/>
        <v xml:space="preserve"> </v>
      </c>
      <c r="D36" s="47" t="s">
        <v>58</v>
      </c>
      <c r="E36" s="47">
        <v>163618</v>
      </c>
      <c r="F36" s="47">
        <v>4605</v>
      </c>
      <c r="G36" s="47">
        <v>1</v>
      </c>
      <c r="H36" s="48">
        <f t="shared" si="1"/>
        <v>0.22</v>
      </c>
      <c r="I36" s="49">
        <v>0</v>
      </c>
      <c r="J36" s="32">
        <f t="shared" si="2"/>
        <v>0.21715526601520088</v>
      </c>
      <c r="K36" s="33" t="str">
        <f t="shared" si="3"/>
        <v/>
      </c>
      <c r="L36" s="34" t="str">
        <f t="shared" si="4"/>
        <v/>
      </c>
      <c r="M36" s="35" t="str">
        <f>IF(L36="","",MAX(M$4:M35)+1)</f>
        <v/>
      </c>
      <c r="N36" s="35" t="str">
        <f>IF(ISNA(INDEX($K$5:$K$90,MATCH(ROWS($M$5:M36),$M$5:$M$90,0))),"",INDEX($K$5:$K$90,MATCH(ROWS($M$5:M36),$M$5:$M$90,0)))</f>
        <v/>
      </c>
      <c r="O36" s="50" t="str">
        <f>IF(ISNA(INDEX($L$5:$L$90,MATCH(ROWS($M$5:M36),$M$5:$M$90,0))),"",INDEX($L$5:$L$90,MATCH(ROWS($M$5:M36),$M$5:$M$90,0)))</f>
        <v/>
      </c>
      <c r="P36" s="38" t="str">
        <f t="shared" si="5"/>
        <v/>
      </c>
      <c r="Q36" s="34" t="str">
        <f t="shared" si="6"/>
        <v/>
      </c>
      <c r="R36" s="51" t="str">
        <f>IF(Q36="","",MAX(R$4:R35)+1)</f>
        <v/>
      </c>
      <c r="S36" s="39" t="str">
        <f t="shared" si="7"/>
        <v/>
      </c>
      <c r="T36" s="34" t="str">
        <f t="shared" si="8"/>
        <v/>
      </c>
      <c r="U36" s="35" t="str">
        <f>IF(T36="","",MAX(U$4:U35)+1)</f>
        <v/>
      </c>
      <c r="V36" s="39" t="str">
        <f t="shared" si="9"/>
        <v/>
      </c>
      <c r="W36" s="34" t="str">
        <f t="shared" si="10"/>
        <v/>
      </c>
      <c r="X36" s="35" t="str">
        <f>IF(W36="","",MAX(X$4:X35)+1)</f>
        <v/>
      </c>
      <c r="Y36" s="39" t="str">
        <f t="shared" si="11"/>
        <v/>
      </c>
      <c r="Z36" s="34" t="str">
        <f t="shared" si="12"/>
        <v/>
      </c>
      <c r="AA36" s="35" t="str">
        <f>IF(Z36="","",MAX(AA$4:AA35)+1)</f>
        <v/>
      </c>
      <c r="AB36" s="39" t="str">
        <f t="shared" si="13"/>
        <v/>
      </c>
      <c r="AC36" s="38" t="str">
        <f t="shared" si="14"/>
        <v/>
      </c>
      <c r="AD36" s="35" t="str">
        <f>IF(AC36="","",MAX(AD$4:AD35)+1)</f>
        <v/>
      </c>
      <c r="AE36" s="35" t="str">
        <f t="shared" si="15"/>
        <v/>
      </c>
      <c r="AF36" s="35" t="str">
        <f t="shared" si="16"/>
        <v/>
      </c>
      <c r="AG36" s="35" t="str">
        <f>IF(AF36="","",MAX(AG$4:AG35)+1)</f>
        <v/>
      </c>
      <c r="AH36" s="39" t="str">
        <f t="shared" si="17"/>
        <v/>
      </c>
      <c r="AI36" s="34" t="str">
        <f t="shared" si="18"/>
        <v/>
      </c>
      <c r="AJ36" s="40" t="str">
        <f>IF(AI36="","",MAX(AJ$4:AJ35)+1)</f>
        <v/>
      </c>
      <c r="AK36" s="38" t="str">
        <f>IF(ISNA(INDEX($P$5:$P$90,MATCH(ROWS($R$5:R36),$R$5:$R$90,0))),"",INDEX($P$5:$P$90,MATCH(ROWS($R$5:R36),$R$5:$R$90,0)))</f>
        <v/>
      </c>
      <c r="AL36" s="41" t="str">
        <f>IF(ISNA(INDEX($Q$5:$Q$90,MATCH(ROWS($R$5:R36),$R$5:$R$90,0))),"",INDEX($Q$5:$Q$90,MATCH(ROWS($R$5:R36),$R$5:$R$90,0)))</f>
        <v/>
      </c>
      <c r="AM36" s="42" t="str">
        <f>IF(ISNA(INDEX($S$5:$S$90,MATCH(ROWS($U$5:U36),$U$5:$U$90,0))),"",INDEX($S$5:$S$90,MATCH(ROWS($U$5:U36),$U$5:$U$90,0)))</f>
        <v/>
      </c>
      <c r="AN36" s="41" t="str">
        <f>IF(ISNA(INDEX($T$5:$T$90,MATCH(ROWS($U$5:U36),$U$5:$U$90,0))),"",INDEX($T$5:$T$90,MATCH(ROWS($U$5:U36),$U$5:$U$90,0)))</f>
        <v/>
      </c>
      <c r="AO36" s="38" t="str">
        <f>IF(ISNA(INDEX($V$5:$V$90,MATCH(ROWS($X$5:X36),$X$5:$X$90,0))),"",INDEX($V$5:$V$90,MATCH(ROWS($X$5:X36),$X$5:$X$90,0)))</f>
        <v/>
      </c>
      <c r="AP36" s="41" t="str">
        <f>IF(ISNA(INDEX($W$5:$W$90,MATCH(ROWS($X$5:X36),$X$5:$X$90,0))),"",INDEX($W$5:$W$90,MATCH(ROWS($X$5:X36),$X$5:$X$90,0)))</f>
        <v/>
      </c>
      <c r="AQ36" s="42" t="str">
        <f>IF(ISNA(INDEX($Y$5:$Y$90,MATCH(ROWS($AA$5:AA36),$AA$5:$AA$90,0))),"",INDEX($Y$5:$Y$90,MATCH(ROWS($AA$5:AA36),$AA$5:$AA$90,0)))</f>
        <v/>
      </c>
      <c r="AR36" s="43" t="str">
        <f>IF(ISNA(INDEX($Z$5:$Z$90,MATCH(ROWS($AA$5:AA36),$AA$5:$AA$90,0))),"",INDEX($Z$5:$Z$90,MATCH(ROWS($AA$5:AA36),$AA$5:$AA$90,0)))</f>
        <v/>
      </c>
      <c r="AS36" s="38" t="str">
        <f>IF(ISNA(INDEX($AB$5:$AB$90,MATCH(ROWS($AD$5:AD36),$AD$5:$AD$90,0))),"",INDEX($AB$5:$AB$90,MATCH(ROWS($AD$5:AD36),$AD$5:$AD$90,0)))</f>
        <v/>
      </c>
      <c r="AT36" s="41" t="str">
        <f>IF(ISNA(INDEX($AC$5:$AC$90,MATCH(ROWS($AD$5:AD36),$AD$5:$AD$90,0))),"",INDEX($AC$5:$AC$90,MATCH(ROWS($AD$5:AD36),$AD$5:$AD$90,0)))</f>
        <v/>
      </c>
      <c r="AU36" s="4" t="str">
        <f>IF(ISNA(INDEX($AE$5:$AE$90,MATCH(ROWS($AG$5:AG36),$AG$5:$AG$90,0))),"",INDEX($AE$5:$AE$90,MATCH(ROWS($AG$5:AG36),$AG$5:$AG$90,0)))</f>
        <v/>
      </c>
      <c r="AV36" s="4" t="str">
        <f>IF(ISNA(INDEX($AF$5:$AF$90,MATCH(ROWS($AG$5:AG36),$AG$5:$AG$90,0))),"",INDEX($AF$5:$AF$90,MATCH(ROWS($AG$5:AG36),$AG$5:$AG$90,0)))</f>
        <v/>
      </c>
      <c r="AW36" s="39" t="str">
        <f>IF(ISNA(INDEX($AH$5:$AH$90,MATCH(ROWS($AJ$5:AJ36),$AJ$5:$AJ$90,0))),"",INDEX($AH$5:$AH$90,MATCH(ROWS($AJ$5:AJ36),$AJ$5:$AJ$90,0)))</f>
        <v/>
      </c>
      <c r="AX36" s="44" t="str">
        <f>IF(ISNA(INDEX($AI$5:$AI$90,MATCH(ROWS($AJ$5:AJ36),$AJ$5:$AJ$90,0))),"",INDEX($AI$5:$AI$90,MATCH(ROWS($AJ$5:AJ36),$AJ$5:$AJ$90,0)))</f>
        <v/>
      </c>
    </row>
    <row r="37" spans="2:50" ht="16.5" thickBot="1" x14ac:dyDescent="0.3">
      <c r="B37" s="28">
        <v>33</v>
      </c>
      <c r="C37" s="46" t="str">
        <f t="shared" ref="C37:C68" si="19">IF(H37&gt;7.5,"&gt;7,5",IF(H37&gt;6,"&gt;6",IF(H37&gt;4,"&gt;4",IF(H37&gt;3,"&gt;3",IF(H37&gt;2,"&gt;2",IF(H37&gt;1,"&gt;1"," "))))))</f>
        <v xml:space="preserve"> </v>
      </c>
      <c r="D37" s="47" t="s">
        <v>39</v>
      </c>
      <c r="E37" s="47">
        <v>167071</v>
      </c>
      <c r="F37" s="47">
        <v>4600</v>
      </c>
      <c r="G37" s="47">
        <v>1</v>
      </c>
      <c r="H37" s="48">
        <f t="shared" ref="H37:H68" si="20">ROUND(J37,2)</f>
        <v>0.22</v>
      </c>
      <c r="I37" s="49"/>
      <c r="J37" s="32">
        <f t="shared" ref="J37:J68" si="21">G37*1000/F37</f>
        <v>0.21739130434782608</v>
      </c>
      <c r="K37" s="33" t="str">
        <f t="shared" ref="K37:K68" si="22">IF(AND(1.5&lt;=H37,H37&lt;=3),D37,"")</f>
        <v/>
      </c>
      <c r="L37" s="34" t="str">
        <f t="shared" ref="L37:L68" si="23">IF(AND(1.5&lt;=H37,H37&lt;=3),J37,"")</f>
        <v/>
      </c>
      <c r="M37" s="35" t="str">
        <f>IF(L37="","",MAX(M$4:M36)+1)</f>
        <v/>
      </c>
      <c r="N37" s="35" t="str">
        <f>IF(ISNA(INDEX($K$5:$K$90,MATCH(ROWS($M$5:M37),$M$5:$M$90,0))),"",INDEX($K$5:$K$90,MATCH(ROWS($M$5:M37),$M$5:$M$90,0)))</f>
        <v/>
      </c>
      <c r="O37" s="50" t="str">
        <f>IF(ISNA(INDEX($L$5:$L$90,MATCH(ROWS($M$5:M37),$M$5:$M$90,0))),"",INDEX($L$5:$L$90,MATCH(ROWS($M$5:M37),$M$5:$M$90,0)))</f>
        <v/>
      </c>
      <c r="P37" s="38" t="str">
        <f t="shared" ref="P37:P68" si="24">IF(AND(1&lt;H37,H37&lt;=2),D37,"")</f>
        <v/>
      </c>
      <c r="Q37" s="34" t="str">
        <f t="shared" ref="Q37:Q68" si="25">IF(AND(1&lt;H37,H37&lt;=2),J37,"")</f>
        <v/>
      </c>
      <c r="R37" s="51" t="str">
        <f>IF(Q37="","",MAX(R$4:R36)+1)</f>
        <v/>
      </c>
      <c r="S37" s="39" t="str">
        <f t="shared" ref="S37:S68" si="26">IF(AND(2&lt;H37,H37&lt;=3),D37,"")</f>
        <v/>
      </c>
      <c r="T37" s="34" t="str">
        <f t="shared" ref="T37:T68" si="27">IF(AND(2&lt;H37,H37&lt;=3),J37,"")</f>
        <v/>
      </c>
      <c r="U37" s="35" t="str">
        <f>IF(T37="","",MAX(U$4:U36)+1)</f>
        <v/>
      </c>
      <c r="V37" s="39" t="str">
        <f t="shared" ref="V37:V68" si="28">IF(AND(1&lt;H37,H37&lt;=3),D37,"")</f>
        <v/>
      </c>
      <c r="W37" s="34" t="str">
        <f t="shared" ref="W37:W68" si="29">IF(AND(1&lt;H37,H37&lt;=3),J37,"")</f>
        <v/>
      </c>
      <c r="X37" s="35" t="str">
        <f>IF(W37="","",MAX(X$4:X36)+1)</f>
        <v/>
      </c>
      <c r="Y37" s="39" t="str">
        <f t="shared" ref="Y37:Y68" si="30">IF(H37&gt;3,D37,"")</f>
        <v/>
      </c>
      <c r="Z37" s="34" t="str">
        <f t="shared" ref="Z37:Z68" si="31">IF(H37&gt;3,J37,"")</f>
        <v/>
      </c>
      <c r="AA37" s="35" t="str">
        <f>IF(Z37="","",MAX(AA$4:AA36)+1)</f>
        <v/>
      </c>
      <c r="AB37" s="39" t="str">
        <f t="shared" ref="AB37:AB68" si="32">IF(AND(4&lt;H37,H37&lt;=7.5),D37,"")</f>
        <v/>
      </c>
      <c r="AC37" s="38" t="str">
        <f t="shared" ref="AC37:AC68" si="33">IF(AND(4&lt;H37,H37&lt;=7.5),J37,"")</f>
        <v/>
      </c>
      <c r="AD37" s="35" t="str">
        <f>IF(AC37="","",MAX(AD$4:AD36)+1)</f>
        <v/>
      </c>
      <c r="AE37" s="35" t="str">
        <f t="shared" ref="AE37:AE68" si="34">IF(H37&gt;6,D37,"")</f>
        <v/>
      </c>
      <c r="AF37" s="35" t="str">
        <f t="shared" ref="AF37:AF68" si="35">IF(H37&gt;6,J37,"")</f>
        <v/>
      </c>
      <c r="AG37" s="35" t="str">
        <f>IF(AF37="","",MAX(AG$4:AG36)+1)</f>
        <v/>
      </c>
      <c r="AH37" s="39" t="str">
        <f t="shared" ref="AH37:AH68" si="36">IF(H37&gt;7.5,D37,"")</f>
        <v/>
      </c>
      <c r="AI37" s="34" t="str">
        <f t="shared" ref="AI37:AI68" si="37">IF(H37&gt;7.5,J37,"")</f>
        <v/>
      </c>
      <c r="AJ37" s="40" t="str">
        <f>IF(AI37="","",MAX(AJ$4:AJ36)+1)</f>
        <v/>
      </c>
      <c r="AK37" s="38" t="str">
        <f>IF(ISNA(INDEX($P$5:$P$90,MATCH(ROWS($R$5:R37),$R$5:$R$90,0))),"",INDEX($P$5:$P$90,MATCH(ROWS($R$5:R37),$R$5:$R$90,0)))</f>
        <v/>
      </c>
      <c r="AL37" s="41" t="str">
        <f>IF(ISNA(INDEX($Q$5:$Q$90,MATCH(ROWS($R$5:R37),$R$5:$R$90,0))),"",INDEX($Q$5:$Q$90,MATCH(ROWS($R$5:R37),$R$5:$R$90,0)))</f>
        <v/>
      </c>
      <c r="AM37" s="42" t="str">
        <f>IF(ISNA(INDEX($S$5:$S$90,MATCH(ROWS($U$5:U37),$U$5:$U$90,0))),"",INDEX($S$5:$S$90,MATCH(ROWS($U$5:U37),$U$5:$U$90,0)))</f>
        <v/>
      </c>
      <c r="AN37" s="41" t="str">
        <f>IF(ISNA(INDEX($T$5:$T$90,MATCH(ROWS($U$5:U37),$U$5:$U$90,0))),"",INDEX($T$5:$T$90,MATCH(ROWS($U$5:U37),$U$5:$U$90,0)))</f>
        <v/>
      </c>
      <c r="AO37" s="38" t="str">
        <f>IF(ISNA(INDEX($V$5:$V$90,MATCH(ROWS($X$5:X37),$X$5:$X$90,0))),"",INDEX($V$5:$V$90,MATCH(ROWS($X$5:X37),$X$5:$X$90,0)))</f>
        <v/>
      </c>
      <c r="AP37" s="41" t="str">
        <f>IF(ISNA(INDEX($W$5:$W$90,MATCH(ROWS($X$5:X37),$X$5:$X$90,0))),"",INDEX($W$5:$W$90,MATCH(ROWS($X$5:X37),$X$5:$X$90,0)))</f>
        <v/>
      </c>
      <c r="AQ37" s="42" t="str">
        <f>IF(ISNA(INDEX($Y$5:$Y$90,MATCH(ROWS($AA$5:AA37),$AA$5:$AA$90,0))),"",INDEX($Y$5:$Y$90,MATCH(ROWS($AA$5:AA37),$AA$5:$AA$90,0)))</f>
        <v/>
      </c>
      <c r="AR37" s="43" t="str">
        <f>IF(ISNA(INDEX($Z$5:$Z$90,MATCH(ROWS($AA$5:AA37),$AA$5:$AA$90,0))),"",INDEX($Z$5:$Z$90,MATCH(ROWS($AA$5:AA37),$AA$5:$AA$90,0)))</f>
        <v/>
      </c>
      <c r="AS37" s="38" t="str">
        <f>IF(ISNA(INDEX($AB$5:$AB$90,MATCH(ROWS($AD$5:AD37),$AD$5:$AD$90,0))),"",INDEX($AB$5:$AB$90,MATCH(ROWS($AD$5:AD37),$AD$5:$AD$90,0)))</f>
        <v/>
      </c>
      <c r="AT37" s="41" t="str">
        <f>IF(ISNA(INDEX($AC$5:$AC$90,MATCH(ROWS($AD$5:AD37),$AD$5:$AD$90,0))),"",INDEX($AC$5:$AC$90,MATCH(ROWS($AD$5:AD37),$AD$5:$AD$90,0)))</f>
        <v/>
      </c>
      <c r="AU37" s="4" t="str">
        <f>IF(ISNA(INDEX($AE$5:$AE$90,MATCH(ROWS($AG$5:AG37),$AG$5:$AG$90,0))),"",INDEX($AE$5:$AE$90,MATCH(ROWS($AG$5:AG37),$AG$5:$AG$90,0)))</f>
        <v/>
      </c>
      <c r="AV37" s="4" t="str">
        <f>IF(ISNA(INDEX($AF$5:$AF$90,MATCH(ROWS($AG$5:AG37),$AG$5:$AG$90,0))),"",INDEX($AF$5:$AF$90,MATCH(ROWS($AG$5:AG37),$AG$5:$AG$90,0)))</f>
        <v/>
      </c>
      <c r="AW37" s="39" t="str">
        <f>IF(ISNA(INDEX($AH$5:$AH$90,MATCH(ROWS($AJ$5:AJ37),$AJ$5:$AJ$90,0))),"",INDEX($AH$5:$AH$90,MATCH(ROWS($AJ$5:AJ37),$AJ$5:$AJ$90,0)))</f>
        <v/>
      </c>
      <c r="AX37" s="44" t="str">
        <f>IF(ISNA(INDEX($AI$5:$AI$90,MATCH(ROWS($AJ$5:AJ37),$AJ$5:$AJ$90,0))),"",INDEX($AI$5:$AI$90,MATCH(ROWS($AJ$5:AJ37),$AJ$5:$AJ$90,0)))</f>
        <v/>
      </c>
    </row>
    <row r="38" spans="2:50" ht="15.75" customHeight="1" thickBot="1" x14ac:dyDescent="0.3">
      <c r="B38" s="45">
        <v>34</v>
      </c>
      <c r="C38" s="46" t="str">
        <f t="shared" si="19"/>
        <v xml:space="preserve"> </v>
      </c>
      <c r="D38" s="47" t="s">
        <v>62</v>
      </c>
      <c r="E38" s="47">
        <v>161945</v>
      </c>
      <c r="F38" s="47">
        <v>156112</v>
      </c>
      <c r="G38" s="47">
        <v>28</v>
      </c>
      <c r="H38" s="48">
        <f t="shared" si="20"/>
        <v>0.18</v>
      </c>
      <c r="I38" s="49"/>
      <c r="J38" s="32">
        <f t="shared" si="21"/>
        <v>0.1793584093471354</v>
      </c>
      <c r="K38" s="33" t="str">
        <f t="shared" si="22"/>
        <v/>
      </c>
      <c r="L38" s="34" t="str">
        <f t="shared" si="23"/>
        <v/>
      </c>
      <c r="M38" s="35" t="str">
        <f>IF(L38="","",MAX(M$4:M37)+1)</f>
        <v/>
      </c>
      <c r="N38" s="35" t="str">
        <f>IF(ISNA(INDEX($K$5:$K$90,MATCH(ROWS($M$5:M38),$M$5:$M$90,0))),"",INDEX($K$5:$K$90,MATCH(ROWS($M$5:M38),$M$5:$M$90,0)))</f>
        <v/>
      </c>
      <c r="O38" s="50" t="str">
        <f>IF(ISNA(INDEX($L$5:$L$90,MATCH(ROWS($M$5:M38),$M$5:$M$90,0))),"",INDEX($L$5:$L$90,MATCH(ROWS($M$5:M38),$M$5:$M$90,0)))</f>
        <v/>
      </c>
      <c r="P38" s="38" t="str">
        <f t="shared" si="24"/>
        <v/>
      </c>
      <c r="Q38" s="34" t="str">
        <f t="shared" si="25"/>
        <v/>
      </c>
      <c r="R38" s="51" t="str">
        <f>IF(Q38="","",MAX(R$4:R37)+1)</f>
        <v/>
      </c>
      <c r="S38" s="39" t="str">
        <f t="shared" si="26"/>
        <v/>
      </c>
      <c r="T38" s="34" t="str">
        <f t="shared" si="27"/>
        <v/>
      </c>
      <c r="U38" s="35" t="str">
        <f>IF(T38="","",MAX(U$4:U37)+1)</f>
        <v/>
      </c>
      <c r="V38" s="39" t="str">
        <f t="shared" si="28"/>
        <v/>
      </c>
      <c r="W38" s="34" t="str">
        <f t="shared" si="29"/>
        <v/>
      </c>
      <c r="X38" s="35" t="str">
        <f>IF(W38="","",MAX(X$4:X37)+1)</f>
        <v/>
      </c>
      <c r="Y38" s="39" t="str">
        <f t="shared" si="30"/>
        <v/>
      </c>
      <c r="Z38" s="34" t="str">
        <f t="shared" si="31"/>
        <v/>
      </c>
      <c r="AA38" s="35" t="str">
        <f>IF(Z38="","",MAX(AA$4:AA37)+1)</f>
        <v/>
      </c>
      <c r="AB38" s="39" t="str">
        <f t="shared" si="32"/>
        <v/>
      </c>
      <c r="AC38" s="38" t="str">
        <f t="shared" si="33"/>
        <v/>
      </c>
      <c r="AD38" s="35" t="str">
        <f>IF(AC38="","",MAX(AD$4:AD37)+1)</f>
        <v/>
      </c>
      <c r="AE38" s="35" t="str">
        <f t="shared" si="34"/>
        <v/>
      </c>
      <c r="AF38" s="35" t="str">
        <f t="shared" si="35"/>
        <v/>
      </c>
      <c r="AG38" s="35" t="str">
        <f>IF(AF38="","",MAX(AG$4:AG37)+1)</f>
        <v/>
      </c>
      <c r="AH38" s="39" t="str">
        <f t="shared" si="36"/>
        <v/>
      </c>
      <c r="AI38" s="34" t="str">
        <f t="shared" si="37"/>
        <v/>
      </c>
      <c r="AJ38" s="40" t="str">
        <f>IF(AI38="","",MAX(AJ$4:AJ37)+1)</f>
        <v/>
      </c>
      <c r="AK38" s="38" t="str">
        <f>IF(ISNA(INDEX($P$5:$P$90,MATCH(ROWS($R$5:R38),$R$5:$R$90,0))),"",INDEX($P$5:$P$90,MATCH(ROWS($R$5:R38),$R$5:$R$90,0)))</f>
        <v/>
      </c>
      <c r="AL38" s="41" t="str">
        <f>IF(ISNA(INDEX($Q$5:$Q$90,MATCH(ROWS($R$5:R38),$R$5:$R$90,0))),"",INDEX($Q$5:$Q$90,MATCH(ROWS($R$5:R38),$R$5:$R$90,0)))</f>
        <v/>
      </c>
      <c r="AM38" s="42" t="str">
        <f>IF(ISNA(INDEX($S$5:$S$90,MATCH(ROWS($U$5:U38),$U$5:$U$90,0))),"",INDEX($S$5:$S$90,MATCH(ROWS($U$5:U38),$U$5:$U$90,0)))</f>
        <v/>
      </c>
      <c r="AN38" s="41" t="str">
        <f>IF(ISNA(INDEX($T$5:$T$90,MATCH(ROWS($U$5:U38),$U$5:$U$90,0))),"",INDEX($T$5:$T$90,MATCH(ROWS($U$5:U38),$U$5:$U$90,0)))</f>
        <v/>
      </c>
      <c r="AO38" s="38" t="str">
        <f>IF(ISNA(INDEX($V$5:$V$90,MATCH(ROWS($X$5:X38),$X$5:$X$90,0))),"",INDEX($V$5:$V$90,MATCH(ROWS($X$5:X38),$X$5:$X$90,0)))</f>
        <v/>
      </c>
      <c r="AP38" s="41" t="str">
        <f>IF(ISNA(INDEX($W$5:$W$90,MATCH(ROWS($X$5:X38),$X$5:$X$90,0))),"",INDEX($W$5:$W$90,MATCH(ROWS($X$5:X38),$X$5:$X$90,0)))</f>
        <v/>
      </c>
      <c r="AQ38" s="42" t="str">
        <f>IF(ISNA(INDEX($Y$5:$Y$90,MATCH(ROWS($AA$5:AA38),$AA$5:$AA$90,0))),"",INDEX($Y$5:$Y$90,MATCH(ROWS($AA$5:AA38),$AA$5:$AA$90,0)))</f>
        <v/>
      </c>
      <c r="AR38" s="43" t="str">
        <f>IF(ISNA(INDEX($Z$5:$Z$90,MATCH(ROWS($AA$5:AA38),$AA$5:$AA$90,0))),"",INDEX($Z$5:$Z$90,MATCH(ROWS($AA$5:AA38),$AA$5:$AA$90,0)))</f>
        <v/>
      </c>
      <c r="AS38" s="38" t="str">
        <f>IF(ISNA(INDEX($AB$5:$AB$90,MATCH(ROWS($AD$5:AD38),$AD$5:$AD$90,0))),"",INDEX($AB$5:$AB$90,MATCH(ROWS($AD$5:AD38),$AD$5:$AD$90,0)))</f>
        <v/>
      </c>
      <c r="AT38" s="41" t="str">
        <f>IF(ISNA(INDEX($AC$5:$AC$90,MATCH(ROWS($AD$5:AD38),$AD$5:$AD$90,0))),"",INDEX($AC$5:$AC$90,MATCH(ROWS($AD$5:AD38),$AD$5:$AD$90,0)))</f>
        <v/>
      </c>
      <c r="AU38" s="4" t="str">
        <f>IF(ISNA(INDEX($AE$5:$AE$90,MATCH(ROWS($AG$5:AG38),$AG$5:$AG$90,0))),"",INDEX($AE$5:$AE$90,MATCH(ROWS($AG$5:AG38),$AG$5:$AG$90,0)))</f>
        <v/>
      </c>
      <c r="AV38" s="4" t="str">
        <f>IF(ISNA(INDEX($AF$5:$AF$90,MATCH(ROWS($AG$5:AG38),$AG$5:$AG$90,0))),"",INDEX($AF$5:$AF$90,MATCH(ROWS($AG$5:AG38),$AG$5:$AG$90,0)))</f>
        <v/>
      </c>
      <c r="AW38" s="39" t="str">
        <f>IF(ISNA(INDEX($AH$5:$AH$90,MATCH(ROWS($AJ$5:AJ38),$AJ$5:$AJ$90,0))),"",INDEX($AH$5:$AH$90,MATCH(ROWS($AJ$5:AJ38),$AJ$5:$AJ$90,0)))</f>
        <v/>
      </c>
      <c r="AX38" s="44" t="str">
        <f>IF(ISNA(INDEX($AI$5:$AI$90,MATCH(ROWS($AJ$5:AJ38),$AJ$5:$AJ$90,0))),"",INDEX($AI$5:$AI$90,MATCH(ROWS($AJ$5:AJ38),$AJ$5:$AJ$90,0)))</f>
        <v/>
      </c>
    </row>
    <row r="39" spans="2:50" ht="15.75" customHeight="1" thickBot="1" x14ac:dyDescent="0.3">
      <c r="B39" s="28">
        <v>35</v>
      </c>
      <c r="C39" s="46" t="str">
        <f t="shared" si="19"/>
        <v xml:space="preserve"> </v>
      </c>
      <c r="D39" s="47" t="s">
        <v>61</v>
      </c>
      <c r="E39" s="47">
        <v>161829</v>
      </c>
      <c r="F39" s="47">
        <v>37355</v>
      </c>
      <c r="G39" s="47">
        <v>5</v>
      </c>
      <c r="H39" s="48">
        <f t="shared" si="20"/>
        <v>0.13</v>
      </c>
      <c r="I39" s="49"/>
      <c r="J39" s="32">
        <f t="shared" si="21"/>
        <v>0.13385089010841922</v>
      </c>
      <c r="K39" s="33" t="str">
        <f t="shared" si="22"/>
        <v/>
      </c>
      <c r="L39" s="34" t="str">
        <f t="shared" si="23"/>
        <v/>
      </c>
      <c r="M39" s="35" t="str">
        <f>IF(L39="","",MAX(M$4:M38)+1)</f>
        <v/>
      </c>
      <c r="N39" s="35" t="str">
        <f>IF(ISNA(INDEX($K$5:$K$90,MATCH(ROWS($M$5:M39),$M$5:$M$90,0))),"",INDEX($K$5:$K$90,MATCH(ROWS($M$5:M39),$M$5:$M$90,0)))</f>
        <v/>
      </c>
      <c r="O39" s="50" t="str">
        <f>IF(ISNA(INDEX($L$5:$L$90,MATCH(ROWS($M$5:M39),$M$5:$M$90,0))),"",INDEX($L$5:$L$90,MATCH(ROWS($M$5:M39),$M$5:$M$90,0)))</f>
        <v/>
      </c>
      <c r="P39" s="38" t="str">
        <f t="shared" si="24"/>
        <v/>
      </c>
      <c r="Q39" s="34" t="str">
        <f t="shared" si="25"/>
        <v/>
      </c>
      <c r="R39" s="51" t="str">
        <f>IF(Q39="","",MAX(R$4:R38)+1)</f>
        <v/>
      </c>
      <c r="S39" s="39" t="str">
        <f t="shared" si="26"/>
        <v/>
      </c>
      <c r="T39" s="34" t="str">
        <f t="shared" si="27"/>
        <v/>
      </c>
      <c r="U39" s="35" t="str">
        <f>IF(T39="","",MAX(U$4:U38)+1)</f>
        <v/>
      </c>
      <c r="V39" s="39" t="str">
        <f t="shared" si="28"/>
        <v/>
      </c>
      <c r="W39" s="34" t="str">
        <f t="shared" si="29"/>
        <v/>
      </c>
      <c r="X39" s="35" t="str">
        <f>IF(W39="","",MAX(X$4:X38)+1)</f>
        <v/>
      </c>
      <c r="Y39" s="39" t="str">
        <f t="shared" si="30"/>
        <v/>
      </c>
      <c r="Z39" s="34" t="str">
        <f t="shared" si="31"/>
        <v/>
      </c>
      <c r="AA39" s="35" t="str">
        <f>IF(Z39="","",MAX(AA$4:AA38)+1)</f>
        <v/>
      </c>
      <c r="AB39" s="39" t="str">
        <f t="shared" si="32"/>
        <v/>
      </c>
      <c r="AC39" s="38" t="str">
        <f t="shared" si="33"/>
        <v/>
      </c>
      <c r="AD39" s="35" t="str">
        <f>IF(AC39="","",MAX(AD$4:AD38)+1)</f>
        <v/>
      </c>
      <c r="AE39" s="35" t="str">
        <f t="shared" si="34"/>
        <v/>
      </c>
      <c r="AF39" s="35" t="str">
        <f t="shared" si="35"/>
        <v/>
      </c>
      <c r="AG39" s="35" t="str">
        <f>IF(AF39="","",MAX(AG$4:AG38)+1)</f>
        <v/>
      </c>
      <c r="AH39" s="39" t="str">
        <f t="shared" si="36"/>
        <v/>
      </c>
      <c r="AI39" s="34" t="str">
        <f t="shared" si="37"/>
        <v/>
      </c>
      <c r="AJ39" s="40" t="str">
        <f>IF(AI39="","",MAX(AJ$4:AJ38)+1)</f>
        <v/>
      </c>
      <c r="AK39" s="38" t="str">
        <f>IF(ISNA(INDEX($P$5:$P$90,MATCH(ROWS($R$5:R39),$R$5:$R$90,0))),"",INDEX($P$5:$P$90,MATCH(ROWS($R$5:R39),$R$5:$R$90,0)))</f>
        <v/>
      </c>
      <c r="AL39" s="41" t="str">
        <f>IF(ISNA(INDEX($Q$5:$Q$90,MATCH(ROWS($R$5:R39),$R$5:$R$90,0))),"",INDEX($Q$5:$Q$90,MATCH(ROWS($R$5:R39),$R$5:$R$90,0)))</f>
        <v/>
      </c>
      <c r="AM39" s="42" t="str">
        <f>IF(ISNA(INDEX($S$5:$S$90,MATCH(ROWS($U$5:U39),$U$5:$U$90,0))),"",INDEX($S$5:$S$90,MATCH(ROWS($U$5:U39),$U$5:$U$90,0)))</f>
        <v/>
      </c>
      <c r="AN39" s="41" t="str">
        <f>IF(ISNA(INDEX($T$5:$T$90,MATCH(ROWS($U$5:U39),$U$5:$U$90,0))),"",INDEX($T$5:$T$90,MATCH(ROWS($U$5:U39),$U$5:$U$90,0)))</f>
        <v/>
      </c>
      <c r="AO39" s="38" t="str">
        <f>IF(ISNA(INDEX($V$5:$V$90,MATCH(ROWS($X$5:X39),$X$5:$X$90,0))),"",INDEX($V$5:$V$90,MATCH(ROWS($X$5:X39),$X$5:$X$90,0)))</f>
        <v/>
      </c>
      <c r="AP39" s="41" t="str">
        <f>IF(ISNA(INDEX($W$5:$W$90,MATCH(ROWS($X$5:X39),$X$5:$X$90,0))),"",INDEX($W$5:$W$90,MATCH(ROWS($X$5:X39),$X$5:$X$90,0)))</f>
        <v/>
      </c>
      <c r="AQ39" s="42" t="str">
        <f>IF(ISNA(INDEX($Y$5:$Y$90,MATCH(ROWS($AA$5:AA39),$AA$5:$AA$90,0))),"",INDEX($Y$5:$Y$90,MATCH(ROWS($AA$5:AA39),$AA$5:$AA$90,0)))</f>
        <v/>
      </c>
      <c r="AR39" s="43" t="str">
        <f>IF(ISNA(INDEX($Z$5:$Z$90,MATCH(ROWS($AA$5:AA39),$AA$5:$AA$90,0))),"",INDEX($Z$5:$Z$90,MATCH(ROWS($AA$5:AA39),$AA$5:$AA$90,0)))</f>
        <v/>
      </c>
      <c r="AS39" s="38" t="str">
        <f>IF(ISNA(INDEX($AB$5:$AB$90,MATCH(ROWS($AD$5:AD39),$AD$5:$AD$90,0))),"",INDEX($AB$5:$AB$90,MATCH(ROWS($AD$5:AD39),$AD$5:$AD$90,0)))</f>
        <v/>
      </c>
      <c r="AT39" s="41" t="str">
        <f>IF(ISNA(INDEX($AC$5:$AC$90,MATCH(ROWS($AD$5:AD39),$AD$5:$AD$90,0))),"",INDEX($AC$5:$AC$90,MATCH(ROWS($AD$5:AD39),$AD$5:$AD$90,0)))</f>
        <v/>
      </c>
      <c r="AU39" s="4" t="str">
        <f>IF(ISNA(INDEX($AE$5:$AE$90,MATCH(ROWS($AG$5:AG39),$AG$5:$AG$90,0))),"",INDEX($AE$5:$AE$90,MATCH(ROWS($AG$5:AG39),$AG$5:$AG$90,0)))</f>
        <v/>
      </c>
      <c r="AV39" s="4" t="str">
        <f>IF(ISNA(INDEX($AF$5:$AF$90,MATCH(ROWS($AG$5:AG39),$AG$5:$AG$90,0))),"",INDEX($AF$5:$AF$90,MATCH(ROWS($AG$5:AG39),$AG$5:$AG$90,0)))</f>
        <v/>
      </c>
      <c r="AW39" s="39" t="str">
        <f>IF(ISNA(INDEX($AH$5:$AH$90,MATCH(ROWS($AJ$5:AJ39),$AJ$5:$AJ$90,0))),"",INDEX($AH$5:$AH$90,MATCH(ROWS($AJ$5:AJ39),$AJ$5:$AJ$90,0)))</f>
        <v/>
      </c>
      <c r="AX39" s="44" t="str">
        <f>IF(ISNA(INDEX($AI$5:$AI$90,MATCH(ROWS($AJ$5:AJ39),$AJ$5:$AJ$90,0))),"",INDEX($AI$5:$AI$90,MATCH(ROWS($AJ$5:AJ39),$AJ$5:$AJ$90,0)))</f>
        <v/>
      </c>
    </row>
    <row r="40" spans="2:50" ht="15.75" customHeight="1" thickBot="1" x14ac:dyDescent="0.3">
      <c r="B40" s="45">
        <v>36</v>
      </c>
      <c r="C40" s="46" t="str">
        <f t="shared" si="19"/>
        <v xml:space="preserve"> </v>
      </c>
      <c r="D40" s="47" t="s">
        <v>63</v>
      </c>
      <c r="E40" s="47">
        <v>164981</v>
      </c>
      <c r="F40" s="47">
        <v>8140</v>
      </c>
      <c r="G40" s="47">
        <v>1</v>
      </c>
      <c r="H40" s="48">
        <f t="shared" si="20"/>
        <v>0.12</v>
      </c>
      <c r="I40" s="49">
        <v>0</v>
      </c>
      <c r="J40" s="32">
        <f t="shared" si="21"/>
        <v>0.12285012285012285</v>
      </c>
      <c r="K40" s="33" t="str">
        <f t="shared" si="22"/>
        <v/>
      </c>
      <c r="L40" s="34" t="str">
        <f t="shared" si="23"/>
        <v/>
      </c>
      <c r="M40" s="35" t="str">
        <f>IF(L40="","",MAX(M$4:M39)+1)</f>
        <v/>
      </c>
      <c r="N40" s="35" t="str">
        <f>IF(ISNA(INDEX($K$5:$K$90,MATCH(ROWS($M$5:M40),$M$5:$M$90,0))),"",INDEX($K$5:$K$90,MATCH(ROWS($M$5:M40),$M$5:$M$90,0)))</f>
        <v/>
      </c>
      <c r="O40" s="50" t="str">
        <f>IF(ISNA(INDEX($L$5:$L$90,MATCH(ROWS($M$5:M40),$M$5:$M$90,0))),"",INDEX($L$5:$L$90,MATCH(ROWS($M$5:M40),$M$5:$M$90,0)))</f>
        <v/>
      </c>
      <c r="P40" s="38" t="str">
        <f t="shared" si="24"/>
        <v/>
      </c>
      <c r="Q40" s="34" t="str">
        <f t="shared" si="25"/>
        <v/>
      </c>
      <c r="R40" s="51" t="str">
        <f>IF(Q40="","",MAX(R$4:R39)+1)</f>
        <v/>
      </c>
      <c r="S40" s="39" t="str">
        <f t="shared" si="26"/>
        <v/>
      </c>
      <c r="T40" s="34" t="str">
        <f t="shared" si="27"/>
        <v/>
      </c>
      <c r="U40" s="35" t="str">
        <f>IF(T40="","",MAX(U$4:U39)+1)</f>
        <v/>
      </c>
      <c r="V40" s="39" t="str">
        <f t="shared" si="28"/>
        <v/>
      </c>
      <c r="W40" s="34" t="str">
        <f t="shared" si="29"/>
        <v/>
      </c>
      <c r="X40" s="35" t="str">
        <f>IF(W40="","",MAX(X$4:X39)+1)</f>
        <v/>
      </c>
      <c r="Y40" s="39" t="str">
        <f t="shared" si="30"/>
        <v/>
      </c>
      <c r="Z40" s="34" t="str">
        <f t="shared" si="31"/>
        <v/>
      </c>
      <c r="AA40" s="35" t="str">
        <f>IF(Z40="","",MAX(AA$4:AA39)+1)</f>
        <v/>
      </c>
      <c r="AB40" s="39" t="str">
        <f t="shared" si="32"/>
        <v/>
      </c>
      <c r="AC40" s="38" t="str">
        <f t="shared" si="33"/>
        <v/>
      </c>
      <c r="AD40" s="35" t="str">
        <f>IF(AC40="","",MAX(AD$4:AD39)+1)</f>
        <v/>
      </c>
      <c r="AE40" s="35" t="str">
        <f t="shared" si="34"/>
        <v/>
      </c>
      <c r="AF40" s="35" t="str">
        <f t="shared" si="35"/>
        <v/>
      </c>
      <c r="AG40" s="35" t="str">
        <f>IF(AF40="","",MAX(AG$4:AG39)+1)</f>
        <v/>
      </c>
      <c r="AH40" s="39" t="str">
        <f t="shared" si="36"/>
        <v/>
      </c>
      <c r="AI40" s="34" t="str">
        <f t="shared" si="37"/>
        <v/>
      </c>
      <c r="AJ40" s="40" t="str">
        <f>IF(AI40="","",MAX(AJ$4:AJ39)+1)</f>
        <v/>
      </c>
      <c r="AK40" s="38" t="str">
        <f>IF(ISNA(INDEX($P$5:$P$90,MATCH(ROWS($R$5:R40),$R$5:$R$90,0))),"",INDEX($P$5:$P$90,MATCH(ROWS($R$5:R40),$R$5:$R$90,0)))</f>
        <v/>
      </c>
      <c r="AL40" s="41" t="str">
        <f>IF(ISNA(INDEX($Q$5:$Q$90,MATCH(ROWS($R$5:R40),$R$5:$R$90,0))),"",INDEX($Q$5:$Q$90,MATCH(ROWS($R$5:R40),$R$5:$R$90,0)))</f>
        <v/>
      </c>
      <c r="AM40" s="42" t="str">
        <f>IF(ISNA(INDEX($S$5:$S$90,MATCH(ROWS($U$5:U40),$U$5:$U$90,0))),"",INDEX($S$5:$S$90,MATCH(ROWS($U$5:U40),$U$5:$U$90,0)))</f>
        <v/>
      </c>
      <c r="AN40" s="41" t="str">
        <f>IF(ISNA(INDEX($T$5:$T$90,MATCH(ROWS($U$5:U40),$U$5:$U$90,0))),"",INDEX($T$5:$T$90,MATCH(ROWS($U$5:U40),$U$5:$U$90,0)))</f>
        <v/>
      </c>
      <c r="AO40" s="38" t="str">
        <f>IF(ISNA(INDEX($V$5:$V$90,MATCH(ROWS($X$5:X40),$X$5:$X$90,0))),"",INDEX($V$5:$V$90,MATCH(ROWS($X$5:X40),$X$5:$X$90,0)))</f>
        <v/>
      </c>
      <c r="AP40" s="41" t="str">
        <f>IF(ISNA(INDEX($W$5:$W$90,MATCH(ROWS($X$5:X40),$X$5:$X$90,0))),"",INDEX($W$5:$W$90,MATCH(ROWS($X$5:X40),$X$5:$X$90,0)))</f>
        <v/>
      </c>
      <c r="AQ40" s="42" t="str">
        <f>IF(ISNA(INDEX($Y$5:$Y$90,MATCH(ROWS($AA$5:AA40),$AA$5:$AA$90,0))),"",INDEX($Y$5:$Y$90,MATCH(ROWS($AA$5:AA40),$AA$5:$AA$90,0)))</f>
        <v/>
      </c>
      <c r="AR40" s="43" t="str">
        <f>IF(ISNA(INDEX($Z$5:$Z$90,MATCH(ROWS($AA$5:AA40),$AA$5:$AA$90,0))),"",INDEX($Z$5:$Z$90,MATCH(ROWS($AA$5:AA40),$AA$5:$AA$90,0)))</f>
        <v/>
      </c>
      <c r="AS40" s="38" t="str">
        <f>IF(ISNA(INDEX($AB$5:$AB$90,MATCH(ROWS($AD$5:AD40),$AD$5:$AD$90,0))),"",INDEX($AB$5:$AB$90,MATCH(ROWS($AD$5:AD40),$AD$5:$AD$90,0)))</f>
        <v/>
      </c>
      <c r="AT40" s="41" t="str">
        <f>IF(ISNA(INDEX($AC$5:$AC$90,MATCH(ROWS($AD$5:AD40),$AD$5:$AD$90,0))),"",INDEX($AC$5:$AC$90,MATCH(ROWS($AD$5:AD40),$AD$5:$AD$90,0)))</f>
        <v/>
      </c>
      <c r="AU40" s="4" t="str">
        <f>IF(ISNA(INDEX($AE$5:$AE$90,MATCH(ROWS($AG$5:AG40),$AG$5:$AG$90,0))),"",INDEX($AE$5:$AE$90,MATCH(ROWS($AG$5:AG40),$AG$5:$AG$90,0)))</f>
        <v/>
      </c>
      <c r="AV40" s="4" t="str">
        <f>IF(ISNA(INDEX($AF$5:$AF$90,MATCH(ROWS($AG$5:AG40),$AG$5:$AG$90,0))),"",INDEX($AF$5:$AF$90,MATCH(ROWS($AG$5:AG40),$AG$5:$AG$90,0)))</f>
        <v/>
      </c>
      <c r="AW40" s="39" t="str">
        <f>IF(ISNA(INDEX($AH$5:$AH$90,MATCH(ROWS($AJ$5:AJ40),$AJ$5:$AJ$90,0))),"",INDEX($AH$5:$AH$90,MATCH(ROWS($AJ$5:AJ40),$AJ$5:$AJ$90,0)))</f>
        <v/>
      </c>
      <c r="AX40" s="44" t="str">
        <f>IF(ISNA(INDEX($AI$5:$AI$90,MATCH(ROWS($AJ$5:AJ40),$AJ$5:$AJ$90,0))),"",INDEX($AI$5:$AI$90,MATCH(ROWS($AJ$5:AJ40),$AJ$5:$AJ$90,0)))</f>
        <v/>
      </c>
    </row>
    <row r="41" spans="2:50" ht="15.75" customHeight="1" thickBot="1" x14ac:dyDescent="0.3">
      <c r="B41" s="28">
        <v>37</v>
      </c>
      <c r="C41" s="46" t="str">
        <f t="shared" si="19"/>
        <v xml:space="preserve"> </v>
      </c>
      <c r="D41" s="47" t="s">
        <v>64</v>
      </c>
      <c r="E41" s="47">
        <v>162014</v>
      </c>
      <c r="F41" s="47">
        <v>2763</v>
      </c>
      <c r="G41" s="47">
        <v>0</v>
      </c>
      <c r="H41" s="48">
        <f t="shared" si="20"/>
        <v>0</v>
      </c>
      <c r="I41" s="49"/>
      <c r="J41" s="32">
        <f t="shared" si="21"/>
        <v>0</v>
      </c>
      <c r="K41" s="33" t="str">
        <f t="shared" si="22"/>
        <v/>
      </c>
      <c r="L41" s="34" t="str">
        <f t="shared" si="23"/>
        <v/>
      </c>
      <c r="M41" s="35" t="str">
        <f>IF(L41="","",MAX(M$4:M40)+1)</f>
        <v/>
      </c>
      <c r="N41" s="35" t="str">
        <f>IF(ISNA(INDEX($K$5:$K$90,MATCH(ROWS($M$5:M41),$M$5:$M$90,0))),"",INDEX($K$5:$K$90,MATCH(ROWS($M$5:M41),$M$5:$M$90,0)))</f>
        <v/>
      </c>
      <c r="O41" s="50" t="str">
        <f>IF(ISNA(INDEX($L$5:$L$90,MATCH(ROWS($M$5:M41),$M$5:$M$90,0))),"",INDEX($L$5:$L$90,MATCH(ROWS($M$5:M41),$M$5:$M$90,0)))</f>
        <v/>
      </c>
      <c r="P41" s="38" t="str">
        <f t="shared" si="24"/>
        <v/>
      </c>
      <c r="Q41" s="34" t="str">
        <f t="shared" si="25"/>
        <v/>
      </c>
      <c r="R41" s="51" t="str">
        <f>IF(Q41="","",MAX(R$4:R40)+1)</f>
        <v/>
      </c>
      <c r="S41" s="39" t="str">
        <f t="shared" si="26"/>
        <v/>
      </c>
      <c r="T41" s="34" t="str">
        <f t="shared" si="27"/>
        <v/>
      </c>
      <c r="U41" s="35" t="str">
        <f>IF(T41="","",MAX(U$4:U40)+1)</f>
        <v/>
      </c>
      <c r="V41" s="39" t="str">
        <f t="shared" si="28"/>
        <v/>
      </c>
      <c r="W41" s="34" t="str">
        <f t="shared" si="29"/>
        <v/>
      </c>
      <c r="X41" s="35" t="str">
        <f>IF(W41="","",MAX(X$4:X40)+1)</f>
        <v/>
      </c>
      <c r="Y41" s="39" t="str">
        <f t="shared" si="30"/>
        <v/>
      </c>
      <c r="Z41" s="34" t="str">
        <f t="shared" si="31"/>
        <v/>
      </c>
      <c r="AA41" s="35" t="str">
        <f>IF(Z41="","",MAX(AA$4:AA40)+1)</f>
        <v/>
      </c>
      <c r="AB41" s="39" t="str">
        <f t="shared" si="32"/>
        <v/>
      </c>
      <c r="AC41" s="38" t="str">
        <f t="shared" si="33"/>
        <v/>
      </c>
      <c r="AD41" s="35" t="str">
        <f>IF(AC41="","",MAX(AD$4:AD40)+1)</f>
        <v/>
      </c>
      <c r="AE41" s="35" t="str">
        <f t="shared" si="34"/>
        <v/>
      </c>
      <c r="AF41" s="35" t="str">
        <f t="shared" si="35"/>
        <v/>
      </c>
      <c r="AG41" s="35" t="str">
        <f>IF(AF41="","",MAX(AG$4:AG40)+1)</f>
        <v/>
      </c>
      <c r="AH41" s="39" t="str">
        <f t="shared" si="36"/>
        <v/>
      </c>
      <c r="AI41" s="34" t="str">
        <f t="shared" si="37"/>
        <v/>
      </c>
      <c r="AJ41" s="40" t="str">
        <f>IF(AI41="","",MAX(AJ$4:AJ40)+1)</f>
        <v/>
      </c>
      <c r="AK41" s="38" t="str">
        <f>IF(ISNA(INDEX($P$5:$P$90,MATCH(ROWS($R$5:R41),$R$5:$R$90,0))),"",INDEX($P$5:$P$90,MATCH(ROWS($R$5:R41),$R$5:$R$90,0)))</f>
        <v/>
      </c>
      <c r="AL41" s="41" t="str">
        <f>IF(ISNA(INDEX($Q$5:$Q$90,MATCH(ROWS($R$5:R41),$R$5:$R$90,0))),"",INDEX($Q$5:$Q$90,MATCH(ROWS($R$5:R41),$R$5:$R$90,0)))</f>
        <v/>
      </c>
      <c r="AM41" s="42" t="str">
        <f>IF(ISNA(INDEX($S$5:$S$90,MATCH(ROWS($U$5:U41),$U$5:$U$90,0))),"",INDEX($S$5:$S$90,MATCH(ROWS($U$5:U41),$U$5:$U$90,0)))</f>
        <v/>
      </c>
      <c r="AN41" s="41" t="str">
        <f>IF(ISNA(INDEX($T$5:$T$90,MATCH(ROWS($U$5:U41),$U$5:$U$90,0))),"",INDEX($T$5:$T$90,MATCH(ROWS($U$5:U41),$U$5:$U$90,0)))</f>
        <v/>
      </c>
      <c r="AO41" s="38" t="str">
        <f>IF(ISNA(INDEX($V$5:$V$90,MATCH(ROWS($X$5:X41),$X$5:$X$90,0))),"",INDEX($V$5:$V$90,MATCH(ROWS($X$5:X41),$X$5:$X$90,0)))</f>
        <v/>
      </c>
      <c r="AP41" s="41" t="str">
        <f>IF(ISNA(INDEX($W$5:$W$90,MATCH(ROWS($X$5:X41),$X$5:$X$90,0))),"",INDEX($W$5:$W$90,MATCH(ROWS($X$5:X41),$X$5:$X$90,0)))</f>
        <v/>
      </c>
      <c r="AQ41" s="42" t="str">
        <f>IF(ISNA(INDEX($Y$5:$Y$90,MATCH(ROWS($AA$5:AA41),$AA$5:$AA$90,0))),"",INDEX($Y$5:$Y$90,MATCH(ROWS($AA$5:AA41),$AA$5:$AA$90,0)))</f>
        <v/>
      </c>
      <c r="AR41" s="43" t="str">
        <f>IF(ISNA(INDEX($Z$5:$Z$90,MATCH(ROWS($AA$5:AA41),$AA$5:$AA$90,0))),"",INDEX($Z$5:$Z$90,MATCH(ROWS($AA$5:AA41),$AA$5:$AA$90,0)))</f>
        <v/>
      </c>
      <c r="AS41" s="38" t="str">
        <f>IF(ISNA(INDEX($AB$5:$AB$90,MATCH(ROWS($AD$5:AD41),$AD$5:$AD$90,0))),"",INDEX($AB$5:$AB$90,MATCH(ROWS($AD$5:AD41),$AD$5:$AD$90,0)))</f>
        <v/>
      </c>
      <c r="AT41" s="41" t="str">
        <f>IF(ISNA(INDEX($AC$5:$AC$90,MATCH(ROWS($AD$5:AD41),$AD$5:$AD$90,0))),"",INDEX($AC$5:$AC$90,MATCH(ROWS($AD$5:AD41),$AD$5:$AD$90,0)))</f>
        <v/>
      </c>
      <c r="AU41" s="4" t="str">
        <f>IF(ISNA(INDEX($AE$5:$AE$90,MATCH(ROWS($AG$5:AG41),$AG$5:$AG$90,0))),"",INDEX($AE$5:$AE$90,MATCH(ROWS($AG$5:AG41),$AG$5:$AG$90,0)))</f>
        <v/>
      </c>
      <c r="AV41" s="4" t="str">
        <f>IF(ISNA(INDEX($AF$5:$AF$90,MATCH(ROWS($AG$5:AG41),$AG$5:$AG$90,0))),"",INDEX($AF$5:$AF$90,MATCH(ROWS($AG$5:AG41),$AG$5:$AG$90,0)))</f>
        <v/>
      </c>
      <c r="AW41" s="39" t="str">
        <f>IF(ISNA(INDEX($AH$5:$AH$90,MATCH(ROWS($AJ$5:AJ41),$AJ$5:$AJ$90,0))),"",INDEX($AH$5:$AH$90,MATCH(ROWS($AJ$5:AJ41),$AJ$5:$AJ$90,0)))</f>
        <v/>
      </c>
      <c r="AX41" s="44" t="str">
        <f>IF(ISNA(INDEX($AI$5:$AI$90,MATCH(ROWS($AJ$5:AJ41),$AJ$5:$AJ$90,0))),"",INDEX($AI$5:$AI$90,MATCH(ROWS($AJ$5:AJ41),$AJ$5:$AJ$90,0)))</f>
        <v/>
      </c>
    </row>
    <row r="42" spans="2:50" ht="15.75" customHeight="1" thickBot="1" x14ac:dyDescent="0.3">
      <c r="B42" s="45">
        <v>38</v>
      </c>
      <c r="C42" s="46" t="str">
        <f t="shared" si="19"/>
        <v xml:space="preserve"> </v>
      </c>
      <c r="D42" s="47" t="s">
        <v>56</v>
      </c>
      <c r="E42" s="47">
        <v>162381</v>
      </c>
      <c r="F42" s="47">
        <v>4859</v>
      </c>
      <c r="G42" s="47">
        <v>0</v>
      </c>
      <c r="H42" s="48">
        <f t="shared" si="20"/>
        <v>0</v>
      </c>
      <c r="I42" s="49"/>
      <c r="J42" s="32">
        <f t="shared" si="21"/>
        <v>0</v>
      </c>
      <c r="K42" s="33" t="str">
        <f t="shared" si="22"/>
        <v/>
      </c>
      <c r="L42" s="34" t="str">
        <f t="shared" si="23"/>
        <v/>
      </c>
      <c r="M42" s="35" t="str">
        <f>IF(L42="","",MAX(M$4:M41)+1)</f>
        <v/>
      </c>
      <c r="N42" s="35" t="str">
        <f>IF(ISNA(INDEX($K$5:$K$90,MATCH(ROWS($M$5:M42),$M$5:$M$90,0))),"",INDEX($K$5:$K$90,MATCH(ROWS($M$5:M42),$M$5:$M$90,0)))</f>
        <v/>
      </c>
      <c r="O42" s="50" t="str">
        <f>IF(ISNA(INDEX($L$5:$L$90,MATCH(ROWS($M$5:M42),$M$5:$M$90,0))),"",INDEX($L$5:$L$90,MATCH(ROWS($M$5:M42),$M$5:$M$90,0)))</f>
        <v/>
      </c>
      <c r="P42" s="38" t="str">
        <f t="shared" si="24"/>
        <v/>
      </c>
      <c r="Q42" s="34" t="str">
        <f t="shared" si="25"/>
        <v/>
      </c>
      <c r="R42" s="51" t="str">
        <f>IF(Q42="","",MAX(R$4:R41)+1)</f>
        <v/>
      </c>
      <c r="S42" s="39" t="str">
        <f t="shared" si="26"/>
        <v/>
      </c>
      <c r="T42" s="34" t="str">
        <f t="shared" si="27"/>
        <v/>
      </c>
      <c r="U42" s="35" t="str">
        <f>IF(T42="","",MAX(U$4:U41)+1)</f>
        <v/>
      </c>
      <c r="V42" s="39" t="str">
        <f t="shared" si="28"/>
        <v/>
      </c>
      <c r="W42" s="34" t="str">
        <f t="shared" si="29"/>
        <v/>
      </c>
      <c r="X42" s="35" t="str">
        <f>IF(W42="","",MAX(X$4:X41)+1)</f>
        <v/>
      </c>
      <c r="Y42" s="39" t="str">
        <f t="shared" si="30"/>
        <v/>
      </c>
      <c r="Z42" s="34" t="str">
        <f t="shared" si="31"/>
        <v/>
      </c>
      <c r="AA42" s="35" t="str">
        <f>IF(Z42="","",MAX(AA$4:AA41)+1)</f>
        <v/>
      </c>
      <c r="AB42" s="39" t="str">
        <f t="shared" si="32"/>
        <v/>
      </c>
      <c r="AC42" s="38" t="str">
        <f t="shared" si="33"/>
        <v/>
      </c>
      <c r="AD42" s="35" t="str">
        <f>IF(AC42="","",MAX(AD$4:AD41)+1)</f>
        <v/>
      </c>
      <c r="AE42" s="35" t="str">
        <f t="shared" si="34"/>
        <v/>
      </c>
      <c r="AF42" s="35" t="str">
        <f t="shared" si="35"/>
        <v/>
      </c>
      <c r="AG42" s="35" t="str">
        <f>IF(AF42="","",MAX(AG$4:AG41)+1)</f>
        <v/>
      </c>
      <c r="AH42" s="39" t="str">
        <f t="shared" si="36"/>
        <v/>
      </c>
      <c r="AI42" s="34" t="str">
        <f t="shared" si="37"/>
        <v/>
      </c>
      <c r="AJ42" s="40" t="str">
        <f>IF(AI42="","",MAX(AJ$4:AJ41)+1)</f>
        <v/>
      </c>
      <c r="AK42" s="38" t="str">
        <f>IF(ISNA(INDEX($P$5:$P$90,MATCH(ROWS($R$5:R42),$R$5:$R$90,0))),"",INDEX($P$5:$P$90,MATCH(ROWS($R$5:R42),$R$5:$R$90,0)))</f>
        <v/>
      </c>
      <c r="AL42" s="41" t="str">
        <f>IF(ISNA(INDEX($Q$5:$Q$90,MATCH(ROWS($R$5:R42),$R$5:$R$90,0))),"",INDEX($Q$5:$Q$90,MATCH(ROWS($R$5:R42),$R$5:$R$90,0)))</f>
        <v/>
      </c>
      <c r="AM42" s="42" t="str">
        <f>IF(ISNA(INDEX($S$5:$S$90,MATCH(ROWS($U$5:U42),$U$5:$U$90,0))),"",INDEX($S$5:$S$90,MATCH(ROWS($U$5:U42),$U$5:$U$90,0)))</f>
        <v/>
      </c>
      <c r="AN42" s="41" t="str">
        <f>IF(ISNA(INDEX($T$5:$T$90,MATCH(ROWS($U$5:U42),$U$5:$U$90,0))),"",INDEX($T$5:$T$90,MATCH(ROWS($U$5:U42),$U$5:$U$90,0)))</f>
        <v/>
      </c>
      <c r="AO42" s="38" t="str">
        <f>IF(ISNA(INDEX($V$5:$V$90,MATCH(ROWS($X$5:X42),$X$5:$X$90,0))),"",INDEX($V$5:$V$90,MATCH(ROWS($X$5:X42),$X$5:$X$90,0)))</f>
        <v/>
      </c>
      <c r="AP42" s="41" t="str">
        <f>IF(ISNA(INDEX($W$5:$W$90,MATCH(ROWS($X$5:X42),$X$5:$X$90,0))),"",INDEX($W$5:$W$90,MATCH(ROWS($X$5:X42),$X$5:$X$90,0)))</f>
        <v/>
      </c>
      <c r="AQ42" s="42" t="str">
        <f>IF(ISNA(INDEX($Y$5:$Y$90,MATCH(ROWS($AA$5:AA42),$AA$5:$AA$90,0))),"",INDEX($Y$5:$Y$90,MATCH(ROWS($AA$5:AA42),$AA$5:$AA$90,0)))</f>
        <v/>
      </c>
      <c r="AR42" s="43" t="str">
        <f>IF(ISNA(INDEX($Z$5:$Z$90,MATCH(ROWS($AA$5:AA42),$AA$5:$AA$90,0))),"",INDEX($Z$5:$Z$90,MATCH(ROWS($AA$5:AA42),$AA$5:$AA$90,0)))</f>
        <v/>
      </c>
      <c r="AS42" s="38" t="str">
        <f>IF(ISNA(INDEX($AB$5:$AB$90,MATCH(ROWS($AD$5:AD42),$AD$5:$AD$90,0))),"",INDEX($AB$5:$AB$90,MATCH(ROWS($AD$5:AD42),$AD$5:$AD$90,0)))</f>
        <v/>
      </c>
      <c r="AT42" s="41" t="str">
        <f>IF(ISNA(INDEX($AC$5:$AC$90,MATCH(ROWS($AD$5:AD42),$AD$5:$AD$90,0))),"",INDEX($AC$5:$AC$90,MATCH(ROWS($AD$5:AD42),$AD$5:$AD$90,0)))</f>
        <v/>
      </c>
      <c r="AU42" s="4" t="str">
        <f>IF(ISNA(INDEX($AE$5:$AE$90,MATCH(ROWS($AG$5:AG42),$AG$5:$AG$90,0))),"",INDEX($AE$5:$AE$90,MATCH(ROWS($AG$5:AG42),$AG$5:$AG$90,0)))</f>
        <v/>
      </c>
      <c r="AV42" s="4" t="str">
        <f>IF(ISNA(INDEX($AF$5:$AF$90,MATCH(ROWS($AG$5:AG42),$AG$5:$AG$90,0))),"",INDEX($AF$5:$AF$90,MATCH(ROWS($AG$5:AG42),$AG$5:$AG$90,0)))</f>
        <v/>
      </c>
      <c r="AW42" s="39" t="str">
        <f>IF(ISNA(INDEX($AH$5:$AH$90,MATCH(ROWS($AJ$5:AJ42),$AJ$5:$AJ$90,0))),"",INDEX($AH$5:$AH$90,MATCH(ROWS($AJ$5:AJ42),$AJ$5:$AJ$90,0)))</f>
        <v/>
      </c>
      <c r="AX42" s="44" t="str">
        <f>IF(ISNA(INDEX($AI$5:$AI$90,MATCH(ROWS($AJ$5:AJ42),$AJ$5:$AJ$90,0))),"",INDEX($AI$5:$AI$90,MATCH(ROWS($AJ$5:AJ42),$AJ$5:$AJ$90,0)))</f>
        <v/>
      </c>
    </row>
    <row r="43" spans="2:50" ht="15.75" customHeight="1" thickBot="1" x14ac:dyDescent="0.3">
      <c r="B43" s="28">
        <v>39</v>
      </c>
      <c r="C43" s="46" t="str">
        <f t="shared" si="19"/>
        <v xml:space="preserve"> </v>
      </c>
      <c r="D43" s="47" t="s">
        <v>66</v>
      </c>
      <c r="E43" s="47">
        <v>162452</v>
      </c>
      <c r="F43" s="47">
        <v>1501</v>
      </c>
      <c r="G43" s="47">
        <v>0</v>
      </c>
      <c r="H43" s="48">
        <f t="shared" si="20"/>
        <v>0</v>
      </c>
      <c r="I43" s="49">
        <v>0</v>
      </c>
      <c r="J43" s="32">
        <f t="shared" si="21"/>
        <v>0</v>
      </c>
      <c r="K43" s="33" t="str">
        <f t="shared" si="22"/>
        <v/>
      </c>
      <c r="L43" s="34" t="str">
        <f t="shared" si="23"/>
        <v/>
      </c>
      <c r="M43" s="35" t="str">
        <f>IF(L43="","",MAX(M$4:M42)+1)</f>
        <v/>
      </c>
      <c r="N43" s="35" t="str">
        <f>IF(ISNA(INDEX($K$5:$K$90,MATCH(ROWS($M$5:M43),$M$5:$M$90,0))),"",INDEX($K$5:$K$90,MATCH(ROWS($M$5:M43),$M$5:$M$90,0)))</f>
        <v/>
      </c>
      <c r="O43" s="50" t="str">
        <f>IF(ISNA(INDEX($L$5:$L$90,MATCH(ROWS($M$5:M43),$M$5:$M$90,0))),"",INDEX($L$5:$L$90,MATCH(ROWS($M$5:M43),$M$5:$M$90,0)))</f>
        <v/>
      </c>
      <c r="P43" s="38" t="str">
        <f t="shared" si="24"/>
        <v/>
      </c>
      <c r="Q43" s="34" t="str">
        <f t="shared" si="25"/>
        <v/>
      </c>
      <c r="R43" s="51" t="str">
        <f>IF(Q43="","",MAX(R$4:R42)+1)</f>
        <v/>
      </c>
      <c r="S43" s="39" t="str">
        <f t="shared" si="26"/>
        <v/>
      </c>
      <c r="T43" s="34" t="str">
        <f t="shared" si="27"/>
        <v/>
      </c>
      <c r="U43" s="35" t="str">
        <f>IF(T43="","",MAX(U$4:U42)+1)</f>
        <v/>
      </c>
      <c r="V43" s="39" t="str">
        <f t="shared" si="28"/>
        <v/>
      </c>
      <c r="W43" s="34" t="str">
        <f t="shared" si="29"/>
        <v/>
      </c>
      <c r="X43" s="35" t="str">
        <f>IF(W43="","",MAX(X$4:X42)+1)</f>
        <v/>
      </c>
      <c r="Y43" s="39" t="str">
        <f t="shared" si="30"/>
        <v/>
      </c>
      <c r="Z43" s="34" t="str">
        <f t="shared" si="31"/>
        <v/>
      </c>
      <c r="AA43" s="35" t="str">
        <f>IF(Z43="","",MAX(AA$4:AA42)+1)</f>
        <v/>
      </c>
      <c r="AB43" s="39" t="str">
        <f t="shared" si="32"/>
        <v/>
      </c>
      <c r="AC43" s="38" t="str">
        <f t="shared" si="33"/>
        <v/>
      </c>
      <c r="AD43" s="35" t="str">
        <f>IF(AC43="","",MAX(AD$4:AD42)+1)</f>
        <v/>
      </c>
      <c r="AE43" s="35" t="str">
        <f t="shared" si="34"/>
        <v/>
      </c>
      <c r="AF43" s="35" t="str">
        <f t="shared" si="35"/>
        <v/>
      </c>
      <c r="AG43" s="35" t="str">
        <f>IF(AF43="","",MAX(AG$4:AG42)+1)</f>
        <v/>
      </c>
      <c r="AH43" s="39" t="str">
        <f t="shared" si="36"/>
        <v/>
      </c>
      <c r="AI43" s="34" t="str">
        <f t="shared" si="37"/>
        <v/>
      </c>
      <c r="AJ43" s="40" t="str">
        <f>IF(AI43="","",MAX(AJ$4:AJ42)+1)</f>
        <v/>
      </c>
      <c r="AK43" s="38" t="str">
        <f>IF(ISNA(INDEX($P$5:$P$90,MATCH(ROWS($R$5:R43),$R$5:$R$90,0))),"",INDEX($P$5:$P$90,MATCH(ROWS($R$5:R43),$R$5:$R$90,0)))</f>
        <v/>
      </c>
      <c r="AL43" s="41" t="str">
        <f>IF(ISNA(INDEX($Q$5:$Q$90,MATCH(ROWS($R$5:R43),$R$5:$R$90,0))),"",INDEX($Q$5:$Q$90,MATCH(ROWS($R$5:R43),$R$5:$R$90,0)))</f>
        <v/>
      </c>
      <c r="AM43" s="42" t="str">
        <f>IF(ISNA(INDEX($S$5:$S$90,MATCH(ROWS($U$5:U43),$U$5:$U$90,0))),"",INDEX($S$5:$S$90,MATCH(ROWS($U$5:U43),$U$5:$U$90,0)))</f>
        <v/>
      </c>
      <c r="AN43" s="41" t="str">
        <f>IF(ISNA(INDEX($T$5:$T$90,MATCH(ROWS($U$5:U43),$U$5:$U$90,0))),"",INDEX($T$5:$T$90,MATCH(ROWS($U$5:U43),$U$5:$U$90,0)))</f>
        <v/>
      </c>
      <c r="AO43" s="38" t="str">
        <f>IF(ISNA(INDEX($V$5:$V$90,MATCH(ROWS($X$5:X43),$X$5:$X$90,0))),"",INDEX($V$5:$V$90,MATCH(ROWS($X$5:X43),$X$5:$X$90,0)))</f>
        <v/>
      </c>
      <c r="AP43" s="41" t="str">
        <f>IF(ISNA(INDEX($W$5:$W$90,MATCH(ROWS($X$5:X43),$X$5:$X$90,0))),"",INDEX($W$5:$W$90,MATCH(ROWS($X$5:X43),$X$5:$X$90,0)))</f>
        <v/>
      </c>
      <c r="AQ43" s="42" t="str">
        <f>IF(ISNA(INDEX($Y$5:$Y$90,MATCH(ROWS($AA$5:AA43),$AA$5:$AA$90,0))),"",INDEX($Y$5:$Y$90,MATCH(ROWS($AA$5:AA43),$AA$5:$AA$90,0)))</f>
        <v/>
      </c>
      <c r="AR43" s="43" t="str">
        <f>IF(ISNA(INDEX($Z$5:$Z$90,MATCH(ROWS($AA$5:AA43),$AA$5:$AA$90,0))),"",INDEX($Z$5:$Z$90,MATCH(ROWS($AA$5:AA43),$AA$5:$AA$90,0)))</f>
        <v/>
      </c>
      <c r="AS43" s="38" t="str">
        <f>IF(ISNA(INDEX($AB$5:$AB$90,MATCH(ROWS($AD$5:AD43),$AD$5:$AD$90,0))),"",INDEX($AB$5:$AB$90,MATCH(ROWS($AD$5:AD43),$AD$5:$AD$90,0)))</f>
        <v/>
      </c>
      <c r="AT43" s="41" t="str">
        <f>IF(ISNA(INDEX($AC$5:$AC$90,MATCH(ROWS($AD$5:AD43),$AD$5:$AD$90,0))),"",INDEX($AC$5:$AC$90,MATCH(ROWS($AD$5:AD43),$AD$5:$AD$90,0)))</f>
        <v/>
      </c>
      <c r="AU43" s="4" t="str">
        <f>IF(ISNA(INDEX($AE$5:$AE$90,MATCH(ROWS($AG$5:AG43),$AG$5:$AG$90,0))),"",INDEX($AE$5:$AE$90,MATCH(ROWS($AG$5:AG43),$AG$5:$AG$90,0)))</f>
        <v/>
      </c>
      <c r="AV43" s="4" t="str">
        <f>IF(ISNA(INDEX($AF$5:$AF$90,MATCH(ROWS($AG$5:AG43),$AG$5:$AG$90,0))),"",INDEX($AF$5:$AF$90,MATCH(ROWS($AG$5:AG43),$AG$5:$AG$90,0)))</f>
        <v/>
      </c>
      <c r="AW43" s="39" t="str">
        <f>IF(ISNA(INDEX($AH$5:$AH$90,MATCH(ROWS($AJ$5:AJ43),$AJ$5:$AJ$90,0))),"",INDEX($AH$5:$AH$90,MATCH(ROWS($AJ$5:AJ43),$AJ$5:$AJ$90,0)))</f>
        <v/>
      </c>
      <c r="AX43" s="44" t="str">
        <f>IF(ISNA(INDEX($AI$5:$AI$90,MATCH(ROWS($AJ$5:AJ43),$AJ$5:$AJ$90,0))),"",INDEX($AI$5:$AI$90,MATCH(ROWS($AJ$5:AJ43),$AJ$5:$AJ$90,0)))</f>
        <v/>
      </c>
    </row>
    <row r="44" spans="2:50" ht="15.75" customHeight="1" thickBot="1" x14ac:dyDescent="0.3">
      <c r="B44" s="45">
        <v>40</v>
      </c>
      <c r="C44" s="46" t="str">
        <f t="shared" si="19"/>
        <v xml:space="preserve"> </v>
      </c>
      <c r="D44" s="47" t="s">
        <v>67</v>
      </c>
      <c r="E44" s="47">
        <v>162498</v>
      </c>
      <c r="F44" s="47">
        <v>4789</v>
      </c>
      <c r="G44" s="47">
        <v>0</v>
      </c>
      <c r="H44" s="48">
        <f t="shared" si="20"/>
        <v>0</v>
      </c>
      <c r="I44" s="49"/>
      <c r="J44" s="32">
        <f t="shared" si="21"/>
        <v>0</v>
      </c>
      <c r="K44" s="33" t="str">
        <f t="shared" si="22"/>
        <v/>
      </c>
      <c r="L44" s="34" t="str">
        <f t="shared" si="23"/>
        <v/>
      </c>
      <c r="M44" s="35" t="str">
        <f>IF(L44="","",MAX(M$4:M43)+1)</f>
        <v/>
      </c>
      <c r="N44" s="35" t="str">
        <f>IF(ISNA(INDEX($K$5:$K$90,MATCH(ROWS($M$5:M44),$M$5:$M$90,0))),"",INDEX($K$5:$K$90,MATCH(ROWS($M$5:M44),$M$5:$M$90,0)))</f>
        <v/>
      </c>
      <c r="O44" s="50" t="str">
        <f>IF(ISNA(INDEX($L$5:$L$90,MATCH(ROWS($M$5:M44),$M$5:$M$90,0))),"",INDEX($L$5:$L$90,MATCH(ROWS($M$5:M44),$M$5:$M$90,0)))</f>
        <v/>
      </c>
      <c r="P44" s="38" t="str">
        <f t="shared" si="24"/>
        <v/>
      </c>
      <c r="Q44" s="34" t="str">
        <f t="shared" si="25"/>
        <v/>
      </c>
      <c r="R44" s="51" t="str">
        <f>IF(Q44="","",MAX(R$4:R43)+1)</f>
        <v/>
      </c>
      <c r="S44" s="39" t="str">
        <f t="shared" si="26"/>
        <v/>
      </c>
      <c r="T44" s="34" t="str">
        <f t="shared" si="27"/>
        <v/>
      </c>
      <c r="U44" s="35" t="str">
        <f>IF(T44="","",MAX(U$4:U43)+1)</f>
        <v/>
      </c>
      <c r="V44" s="39" t="str">
        <f t="shared" si="28"/>
        <v/>
      </c>
      <c r="W44" s="34" t="str">
        <f t="shared" si="29"/>
        <v/>
      </c>
      <c r="X44" s="35" t="str">
        <f>IF(W44="","",MAX(X$4:X43)+1)</f>
        <v/>
      </c>
      <c r="Y44" s="39" t="str">
        <f t="shared" si="30"/>
        <v/>
      </c>
      <c r="Z44" s="34" t="str">
        <f t="shared" si="31"/>
        <v/>
      </c>
      <c r="AA44" s="35" t="str">
        <f>IF(Z44="","",MAX(AA$4:AA43)+1)</f>
        <v/>
      </c>
      <c r="AB44" s="39" t="str">
        <f t="shared" si="32"/>
        <v/>
      </c>
      <c r="AC44" s="38" t="str">
        <f t="shared" si="33"/>
        <v/>
      </c>
      <c r="AD44" s="35" t="str">
        <f>IF(AC44="","",MAX(AD$4:AD43)+1)</f>
        <v/>
      </c>
      <c r="AE44" s="35" t="str">
        <f t="shared" si="34"/>
        <v/>
      </c>
      <c r="AF44" s="35" t="str">
        <f t="shared" si="35"/>
        <v/>
      </c>
      <c r="AG44" s="35" t="str">
        <f>IF(AF44="","",MAX(AG$4:AG43)+1)</f>
        <v/>
      </c>
      <c r="AH44" s="39" t="str">
        <f t="shared" si="36"/>
        <v/>
      </c>
      <c r="AI44" s="34" t="str">
        <f t="shared" si="37"/>
        <v/>
      </c>
      <c r="AJ44" s="40" t="str">
        <f>IF(AI44="","",MAX(AJ$4:AJ43)+1)</f>
        <v/>
      </c>
      <c r="AK44" s="38" t="str">
        <f>IF(ISNA(INDEX($P$5:$P$90,MATCH(ROWS($R$5:R44),$R$5:$R$90,0))),"",INDEX($P$5:$P$90,MATCH(ROWS($R$5:R44),$R$5:$R$90,0)))</f>
        <v/>
      </c>
      <c r="AL44" s="41" t="str">
        <f>IF(ISNA(INDEX($Q$5:$Q$90,MATCH(ROWS($R$5:R44),$R$5:$R$90,0))),"",INDEX($Q$5:$Q$90,MATCH(ROWS($R$5:R44),$R$5:$R$90,0)))</f>
        <v/>
      </c>
      <c r="AM44" s="42" t="str">
        <f>IF(ISNA(INDEX($S$5:$S$90,MATCH(ROWS($U$5:U44),$U$5:$U$90,0))),"",INDEX($S$5:$S$90,MATCH(ROWS($U$5:U44),$U$5:$U$90,0)))</f>
        <v/>
      </c>
      <c r="AN44" s="41" t="str">
        <f>IF(ISNA(INDEX($T$5:$T$90,MATCH(ROWS($U$5:U44),$U$5:$U$90,0))),"",INDEX($T$5:$T$90,MATCH(ROWS($U$5:U44),$U$5:$U$90,0)))</f>
        <v/>
      </c>
      <c r="AO44" s="38" t="str">
        <f>IF(ISNA(INDEX($V$5:$V$90,MATCH(ROWS($X$5:X44),$X$5:$X$90,0))),"",INDEX($V$5:$V$90,MATCH(ROWS($X$5:X44),$X$5:$X$90,0)))</f>
        <v/>
      </c>
      <c r="AP44" s="41" t="str">
        <f>IF(ISNA(INDEX($W$5:$W$90,MATCH(ROWS($X$5:X44),$X$5:$X$90,0))),"",INDEX($W$5:$W$90,MATCH(ROWS($X$5:X44),$X$5:$X$90,0)))</f>
        <v/>
      </c>
      <c r="AQ44" s="42" t="str">
        <f>IF(ISNA(INDEX($Y$5:$Y$90,MATCH(ROWS($AA$5:AA44),$AA$5:$AA$90,0))),"",INDEX($Y$5:$Y$90,MATCH(ROWS($AA$5:AA44),$AA$5:$AA$90,0)))</f>
        <v/>
      </c>
      <c r="AR44" s="43" t="str">
        <f>IF(ISNA(INDEX($Z$5:$Z$90,MATCH(ROWS($AA$5:AA44),$AA$5:$AA$90,0))),"",INDEX($Z$5:$Z$90,MATCH(ROWS($AA$5:AA44),$AA$5:$AA$90,0)))</f>
        <v/>
      </c>
      <c r="AS44" s="38" t="str">
        <f>IF(ISNA(INDEX($AB$5:$AB$90,MATCH(ROWS($AD$5:AD44),$AD$5:$AD$90,0))),"",INDEX($AB$5:$AB$90,MATCH(ROWS($AD$5:AD44),$AD$5:$AD$90,0)))</f>
        <v/>
      </c>
      <c r="AT44" s="41" t="str">
        <f>IF(ISNA(INDEX($AC$5:$AC$90,MATCH(ROWS($AD$5:AD44),$AD$5:$AD$90,0))),"",INDEX($AC$5:$AC$90,MATCH(ROWS($AD$5:AD44),$AD$5:$AD$90,0)))</f>
        <v/>
      </c>
      <c r="AU44" s="4" t="str">
        <f>IF(ISNA(INDEX($AE$5:$AE$90,MATCH(ROWS($AG$5:AG44),$AG$5:$AG$90,0))),"",INDEX($AE$5:$AE$90,MATCH(ROWS($AG$5:AG44),$AG$5:$AG$90,0)))</f>
        <v/>
      </c>
      <c r="AV44" s="4" t="str">
        <f>IF(ISNA(INDEX($AF$5:$AF$90,MATCH(ROWS($AG$5:AG44),$AG$5:$AG$90,0))),"",INDEX($AF$5:$AF$90,MATCH(ROWS($AG$5:AG44),$AG$5:$AG$90,0)))</f>
        <v/>
      </c>
      <c r="AW44" s="39" t="str">
        <f>IF(ISNA(INDEX($AH$5:$AH$90,MATCH(ROWS($AJ$5:AJ44),$AJ$5:$AJ$90,0))),"",INDEX($AH$5:$AH$90,MATCH(ROWS($AJ$5:AJ44),$AJ$5:$AJ$90,0)))</f>
        <v/>
      </c>
      <c r="AX44" s="44" t="str">
        <f>IF(ISNA(INDEX($AI$5:$AI$90,MATCH(ROWS($AJ$5:AJ44),$AJ$5:$AJ$90,0))),"",INDEX($AI$5:$AI$90,MATCH(ROWS($AJ$5:AJ44),$AJ$5:$AJ$90,0)))</f>
        <v/>
      </c>
    </row>
    <row r="45" spans="2:50" ht="15.75" customHeight="1" thickBot="1" x14ac:dyDescent="0.3">
      <c r="B45" s="28">
        <v>41</v>
      </c>
      <c r="C45" s="46" t="str">
        <f t="shared" si="19"/>
        <v xml:space="preserve"> </v>
      </c>
      <c r="D45" s="47" t="s">
        <v>68</v>
      </c>
      <c r="E45" s="47">
        <v>162559</v>
      </c>
      <c r="F45" s="47">
        <v>1208</v>
      </c>
      <c r="G45" s="47">
        <v>0</v>
      </c>
      <c r="H45" s="48">
        <f t="shared" si="20"/>
        <v>0</v>
      </c>
      <c r="I45" s="49"/>
      <c r="J45" s="32">
        <f t="shared" si="21"/>
        <v>0</v>
      </c>
      <c r="K45" s="33" t="str">
        <f t="shared" si="22"/>
        <v/>
      </c>
      <c r="L45" s="34" t="str">
        <f t="shared" si="23"/>
        <v/>
      </c>
      <c r="M45" s="35" t="str">
        <f>IF(L45="","",MAX(M$4:M44)+1)</f>
        <v/>
      </c>
      <c r="N45" s="35" t="str">
        <f>IF(ISNA(INDEX($K$5:$K$90,MATCH(ROWS($M$5:M45),$M$5:$M$90,0))),"",INDEX($K$5:$K$90,MATCH(ROWS($M$5:M45),$M$5:$M$90,0)))</f>
        <v/>
      </c>
      <c r="O45" s="50" t="str">
        <f>IF(ISNA(INDEX($L$5:$L$90,MATCH(ROWS($M$5:M45),$M$5:$M$90,0))),"",INDEX($L$5:$L$90,MATCH(ROWS($M$5:M45),$M$5:$M$90,0)))</f>
        <v/>
      </c>
      <c r="P45" s="38" t="str">
        <f t="shared" si="24"/>
        <v/>
      </c>
      <c r="Q45" s="34" t="str">
        <f t="shared" si="25"/>
        <v/>
      </c>
      <c r="R45" s="51" t="str">
        <f>IF(Q45="","",MAX(R$4:R44)+1)</f>
        <v/>
      </c>
      <c r="S45" s="39" t="str">
        <f t="shared" si="26"/>
        <v/>
      </c>
      <c r="T45" s="34" t="str">
        <f t="shared" si="27"/>
        <v/>
      </c>
      <c r="U45" s="35" t="str">
        <f>IF(T45="","",MAX(U$4:U44)+1)</f>
        <v/>
      </c>
      <c r="V45" s="39" t="str">
        <f t="shared" si="28"/>
        <v/>
      </c>
      <c r="W45" s="34" t="str">
        <f t="shared" si="29"/>
        <v/>
      </c>
      <c r="X45" s="35" t="str">
        <f>IF(W45="","",MAX(X$4:X44)+1)</f>
        <v/>
      </c>
      <c r="Y45" s="39" t="str">
        <f t="shared" si="30"/>
        <v/>
      </c>
      <c r="Z45" s="34" t="str">
        <f t="shared" si="31"/>
        <v/>
      </c>
      <c r="AA45" s="35" t="str">
        <f>IF(Z45="","",MAX(AA$4:AA44)+1)</f>
        <v/>
      </c>
      <c r="AB45" s="39" t="str">
        <f t="shared" si="32"/>
        <v/>
      </c>
      <c r="AC45" s="38" t="str">
        <f t="shared" si="33"/>
        <v/>
      </c>
      <c r="AD45" s="35" t="str">
        <f>IF(AC45="","",MAX(AD$4:AD44)+1)</f>
        <v/>
      </c>
      <c r="AE45" s="35" t="str">
        <f t="shared" si="34"/>
        <v/>
      </c>
      <c r="AF45" s="35" t="str">
        <f t="shared" si="35"/>
        <v/>
      </c>
      <c r="AG45" s="35" t="str">
        <f>IF(AF45="","",MAX(AG$4:AG44)+1)</f>
        <v/>
      </c>
      <c r="AH45" s="39" t="str">
        <f t="shared" si="36"/>
        <v/>
      </c>
      <c r="AI45" s="34" t="str">
        <f t="shared" si="37"/>
        <v/>
      </c>
      <c r="AJ45" s="40" t="str">
        <f>IF(AI45="","",MAX(AJ$4:AJ44)+1)</f>
        <v/>
      </c>
      <c r="AK45" s="38" t="str">
        <f>IF(ISNA(INDEX($P$5:$P$90,MATCH(ROWS($R$5:R45),$R$5:$R$90,0))),"",INDEX($P$5:$P$90,MATCH(ROWS($R$5:R45),$R$5:$R$90,0)))</f>
        <v/>
      </c>
      <c r="AL45" s="41" t="str">
        <f>IF(ISNA(INDEX($Q$5:$Q$90,MATCH(ROWS($R$5:R45),$R$5:$R$90,0))),"",INDEX($Q$5:$Q$90,MATCH(ROWS($R$5:R45),$R$5:$R$90,0)))</f>
        <v/>
      </c>
      <c r="AM45" s="42" t="str">
        <f>IF(ISNA(INDEX($S$5:$S$90,MATCH(ROWS($U$5:U45),$U$5:$U$90,0))),"",INDEX($S$5:$S$90,MATCH(ROWS($U$5:U45),$U$5:$U$90,0)))</f>
        <v/>
      </c>
      <c r="AN45" s="41" t="str">
        <f>IF(ISNA(INDEX($T$5:$T$90,MATCH(ROWS($U$5:U45),$U$5:$U$90,0))),"",INDEX($T$5:$T$90,MATCH(ROWS($U$5:U45),$U$5:$U$90,0)))</f>
        <v/>
      </c>
      <c r="AO45" s="38" t="str">
        <f>IF(ISNA(INDEX($V$5:$V$90,MATCH(ROWS($X$5:X45),$X$5:$X$90,0))),"",INDEX($V$5:$V$90,MATCH(ROWS($X$5:X45),$X$5:$X$90,0)))</f>
        <v/>
      </c>
      <c r="AP45" s="41" t="str">
        <f>IF(ISNA(INDEX($W$5:$W$90,MATCH(ROWS($X$5:X45),$X$5:$X$90,0))),"",INDEX($W$5:$W$90,MATCH(ROWS($X$5:X45),$X$5:$X$90,0)))</f>
        <v/>
      </c>
      <c r="AQ45" s="42" t="str">
        <f>IF(ISNA(INDEX($Y$5:$Y$90,MATCH(ROWS($AA$5:AA45),$AA$5:$AA$90,0))),"",INDEX($Y$5:$Y$90,MATCH(ROWS($AA$5:AA45),$AA$5:$AA$90,0)))</f>
        <v/>
      </c>
      <c r="AR45" s="43" t="str">
        <f>IF(ISNA(INDEX($Z$5:$Z$90,MATCH(ROWS($AA$5:AA45),$AA$5:$AA$90,0))),"",INDEX($Z$5:$Z$90,MATCH(ROWS($AA$5:AA45),$AA$5:$AA$90,0)))</f>
        <v/>
      </c>
      <c r="AS45" s="38" t="str">
        <f>IF(ISNA(INDEX($AB$5:$AB$90,MATCH(ROWS($AD$5:AD45),$AD$5:$AD$90,0))),"",INDEX($AB$5:$AB$90,MATCH(ROWS($AD$5:AD45),$AD$5:$AD$90,0)))</f>
        <v/>
      </c>
      <c r="AT45" s="41" t="str">
        <f>IF(ISNA(INDEX($AC$5:$AC$90,MATCH(ROWS($AD$5:AD45),$AD$5:$AD$90,0))),"",INDEX($AC$5:$AC$90,MATCH(ROWS($AD$5:AD45),$AD$5:$AD$90,0)))</f>
        <v/>
      </c>
      <c r="AU45" s="4" t="str">
        <f>IF(ISNA(INDEX($AE$5:$AE$90,MATCH(ROWS($AG$5:AG45),$AG$5:$AG$90,0))),"",INDEX($AE$5:$AE$90,MATCH(ROWS($AG$5:AG45),$AG$5:$AG$90,0)))</f>
        <v/>
      </c>
      <c r="AV45" s="4" t="str">
        <f>IF(ISNA(INDEX($AF$5:$AF$90,MATCH(ROWS($AG$5:AG45),$AG$5:$AG$90,0))),"",INDEX($AF$5:$AF$90,MATCH(ROWS($AG$5:AG45),$AG$5:$AG$90,0)))</f>
        <v/>
      </c>
      <c r="AW45" s="39" t="str">
        <f>IF(ISNA(INDEX($AH$5:$AH$90,MATCH(ROWS($AJ$5:AJ45),$AJ$5:$AJ$90,0))),"",INDEX($AH$5:$AH$90,MATCH(ROWS($AJ$5:AJ45),$AJ$5:$AJ$90,0)))</f>
        <v/>
      </c>
      <c r="AX45" s="44" t="str">
        <f>IF(ISNA(INDEX($AI$5:$AI$90,MATCH(ROWS($AJ$5:AJ45),$AJ$5:$AJ$90,0))),"",INDEX($AI$5:$AI$90,MATCH(ROWS($AJ$5:AJ45),$AJ$5:$AJ$90,0)))</f>
        <v/>
      </c>
    </row>
    <row r="46" spans="2:50" ht="15.75" customHeight="1" thickBot="1" x14ac:dyDescent="0.3">
      <c r="B46" s="45">
        <v>42</v>
      </c>
      <c r="C46" s="46" t="str">
        <f t="shared" si="19"/>
        <v xml:space="preserve"> </v>
      </c>
      <c r="D46" s="47" t="s">
        <v>69</v>
      </c>
      <c r="E46" s="47">
        <v>162595</v>
      </c>
      <c r="F46" s="47">
        <v>1454</v>
      </c>
      <c r="G46" s="47">
        <v>0</v>
      </c>
      <c r="H46" s="48">
        <f t="shared" si="20"/>
        <v>0</v>
      </c>
      <c r="I46" s="49"/>
      <c r="J46" s="32">
        <f t="shared" si="21"/>
        <v>0</v>
      </c>
      <c r="K46" s="33" t="str">
        <f t="shared" si="22"/>
        <v/>
      </c>
      <c r="L46" s="34" t="str">
        <f t="shared" si="23"/>
        <v/>
      </c>
      <c r="M46" s="35" t="str">
        <f>IF(L46="","",MAX(M$4:M45)+1)</f>
        <v/>
      </c>
      <c r="N46" s="35" t="str">
        <f>IF(ISNA(INDEX($K$5:$K$90,MATCH(ROWS($M$5:M46),$M$5:$M$90,0))),"",INDEX($K$5:$K$90,MATCH(ROWS($M$5:M46),$M$5:$M$90,0)))</f>
        <v/>
      </c>
      <c r="O46" s="50" t="str">
        <f>IF(ISNA(INDEX($L$5:$L$90,MATCH(ROWS($M$5:M46),$M$5:$M$90,0))),"",INDEX($L$5:$L$90,MATCH(ROWS($M$5:M46),$M$5:$M$90,0)))</f>
        <v/>
      </c>
      <c r="P46" s="38" t="str">
        <f t="shared" si="24"/>
        <v/>
      </c>
      <c r="Q46" s="34" t="str">
        <f t="shared" si="25"/>
        <v/>
      </c>
      <c r="R46" s="51" t="str">
        <f>IF(Q46="","",MAX(R$4:R45)+1)</f>
        <v/>
      </c>
      <c r="S46" s="39" t="str">
        <f t="shared" si="26"/>
        <v/>
      </c>
      <c r="T46" s="34" t="str">
        <f t="shared" si="27"/>
        <v/>
      </c>
      <c r="U46" s="35" t="str">
        <f>IF(T46="","",MAX(U$4:U45)+1)</f>
        <v/>
      </c>
      <c r="V46" s="39" t="str">
        <f t="shared" si="28"/>
        <v/>
      </c>
      <c r="W46" s="34" t="str">
        <f t="shared" si="29"/>
        <v/>
      </c>
      <c r="X46" s="35" t="str">
        <f>IF(W46="","",MAX(X$4:X45)+1)</f>
        <v/>
      </c>
      <c r="Y46" s="39" t="str">
        <f t="shared" si="30"/>
        <v/>
      </c>
      <c r="Z46" s="34" t="str">
        <f t="shared" si="31"/>
        <v/>
      </c>
      <c r="AA46" s="35" t="str">
        <f>IF(Z46="","",MAX(AA$4:AA45)+1)</f>
        <v/>
      </c>
      <c r="AB46" s="39" t="str">
        <f t="shared" si="32"/>
        <v/>
      </c>
      <c r="AC46" s="38" t="str">
        <f t="shared" si="33"/>
        <v/>
      </c>
      <c r="AD46" s="35" t="str">
        <f>IF(AC46="","",MAX(AD$4:AD45)+1)</f>
        <v/>
      </c>
      <c r="AE46" s="35" t="str">
        <f t="shared" si="34"/>
        <v/>
      </c>
      <c r="AF46" s="35" t="str">
        <f t="shared" si="35"/>
        <v/>
      </c>
      <c r="AG46" s="35" t="str">
        <f>IF(AF46="","",MAX(AG$4:AG45)+1)</f>
        <v/>
      </c>
      <c r="AH46" s="39" t="str">
        <f t="shared" si="36"/>
        <v/>
      </c>
      <c r="AI46" s="34" t="str">
        <f t="shared" si="37"/>
        <v/>
      </c>
      <c r="AJ46" s="40" t="str">
        <f>IF(AI46="","",MAX(AJ$4:AJ45)+1)</f>
        <v/>
      </c>
      <c r="AK46" s="38" t="str">
        <f>IF(ISNA(INDEX($P$5:$P$90,MATCH(ROWS($R$5:R46),$R$5:$R$90,0))),"",INDEX($P$5:$P$90,MATCH(ROWS($R$5:R46),$R$5:$R$90,0)))</f>
        <v/>
      </c>
      <c r="AL46" s="41" t="str">
        <f>IF(ISNA(INDEX($Q$5:$Q$90,MATCH(ROWS($R$5:R46),$R$5:$R$90,0))),"",INDEX($Q$5:$Q$90,MATCH(ROWS($R$5:R46),$R$5:$R$90,0)))</f>
        <v/>
      </c>
      <c r="AM46" s="42" t="str">
        <f>IF(ISNA(INDEX($S$5:$S$90,MATCH(ROWS($U$5:U46),$U$5:$U$90,0))),"",INDEX($S$5:$S$90,MATCH(ROWS($U$5:U46),$U$5:$U$90,0)))</f>
        <v/>
      </c>
      <c r="AN46" s="41" t="str">
        <f>IF(ISNA(INDEX($T$5:$T$90,MATCH(ROWS($U$5:U46),$U$5:$U$90,0))),"",INDEX($T$5:$T$90,MATCH(ROWS($U$5:U46),$U$5:$U$90,0)))</f>
        <v/>
      </c>
      <c r="AO46" s="38" t="str">
        <f>IF(ISNA(INDEX($V$5:$V$90,MATCH(ROWS($X$5:X46),$X$5:$X$90,0))),"",INDEX($V$5:$V$90,MATCH(ROWS($X$5:X46),$X$5:$X$90,0)))</f>
        <v/>
      </c>
      <c r="AP46" s="41" t="str">
        <f>IF(ISNA(INDEX($W$5:$W$90,MATCH(ROWS($X$5:X46),$X$5:$X$90,0))),"",INDEX($W$5:$W$90,MATCH(ROWS($X$5:X46),$X$5:$X$90,0)))</f>
        <v/>
      </c>
      <c r="AQ46" s="42" t="str">
        <f>IF(ISNA(INDEX($Y$5:$Y$90,MATCH(ROWS($AA$5:AA46),$AA$5:$AA$90,0))),"",INDEX($Y$5:$Y$90,MATCH(ROWS($AA$5:AA46),$AA$5:$AA$90,0)))</f>
        <v/>
      </c>
      <c r="AR46" s="43" t="str">
        <f>IF(ISNA(INDEX($Z$5:$Z$90,MATCH(ROWS($AA$5:AA46),$AA$5:$AA$90,0))),"",INDEX($Z$5:$Z$90,MATCH(ROWS($AA$5:AA46),$AA$5:$AA$90,0)))</f>
        <v/>
      </c>
      <c r="AS46" s="38" t="str">
        <f>IF(ISNA(INDEX($AB$5:$AB$90,MATCH(ROWS($AD$5:AD46),$AD$5:$AD$90,0))),"",INDEX($AB$5:$AB$90,MATCH(ROWS($AD$5:AD46),$AD$5:$AD$90,0)))</f>
        <v/>
      </c>
      <c r="AT46" s="41" t="str">
        <f>IF(ISNA(INDEX($AC$5:$AC$90,MATCH(ROWS($AD$5:AD46),$AD$5:$AD$90,0))),"",INDEX($AC$5:$AC$90,MATCH(ROWS($AD$5:AD46),$AD$5:$AD$90,0)))</f>
        <v/>
      </c>
      <c r="AU46" s="4" t="str">
        <f>IF(ISNA(INDEX($AE$5:$AE$90,MATCH(ROWS($AG$5:AG46),$AG$5:$AG$90,0))),"",INDEX($AE$5:$AE$90,MATCH(ROWS($AG$5:AG46),$AG$5:$AG$90,0)))</f>
        <v/>
      </c>
      <c r="AV46" s="4" t="str">
        <f>IF(ISNA(INDEX($AF$5:$AF$90,MATCH(ROWS($AG$5:AG46),$AG$5:$AG$90,0))),"",INDEX($AF$5:$AF$90,MATCH(ROWS($AG$5:AG46),$AG$5:$AG$90,0)))</f>
        <v/>
      </c>
      <c r="AW46" s="39" t="str">
        <f>IF(ISNA(INDEX($AH$5:$AH$90,MATCH(ROWS($AJ$5:AJ46),$AJ$5:$AJ$90,0))),"",INDEX($AH$5:$AH$90,MATCH(ROWS($AJ$5:AJ46),$AJ$5:$AJ$90,0)))</f>
        <v/>
      </c>
      <c r="AX46" s="44" t="str">
        <f>IF(ISNA(INDEX($AI$5:$AI$90,MATCH(ROWS($AJ$5:AJ46),$AJ$5:$AJ$90,0))),"",INDEX($AI$5:$AI$90,MATCH(ROWS($AJ$5:AJ46),$AJ$5:$AJ$90,0)))</f>
        <v/>
      </c>
    </row>
    <row r="47" spans="2:50" ht="15.75" customHeight="1" thickBot="1" x14ac:dyDescent="0.3">
      <c r="B47" s="28">
        <v>43</v>
      </c>
      <c r="C47" s="46" t="str">
        <f t="shared" si="19"/>
        <v xml:space="preserve"> </v>
      </c>
      <c r="D47" s="47" t="s">
        <v>71</v>
      </c>
      <c r="E47" s="47">
        <v>162791</v>
      </c>
      <c r="F47" s="47">
        <v>1492</v>
      </c>
      <c r="G47" s="47">
        <v>0</v>
      </c>
      <c r="H47" s="48">
        <f t="shared" si="20"/>
        <v>0</v>
      </c>
      <c r="I47" s="49"/>
      <c r="J47" s="32">
        <f t="shared" si="21"/>
        <v>0</v>
      </c>
      <c r="K47" s="33" t="str">
        <f t="shared" si="22"/>
        <v/>
      </c>
      <c r="L47" s="34" t="str">
        <f t="shared" si="23"/>
        <v/>
      </c>
      <c r="M47" s="35" t="str">
        <f>IF(L47="","",MAX(M$4:M46)+1)</f>
        <v/>
      </c>
      <c r="N47" s="35" t="str">
        <f>IF(ISNA(INDEX($K$5:$K$90,MATCH(ROWS($M$5:M47),$M$5:$M$90,0))),"",INDEX($K$5:$K$90,MATCH(ROWS($M$5:M47),$M$5:$M$90,0)))</f>
        <v/>
      </c>
      <c r="O47" s="50" t="str">
        <f>IF(ISNA(INDEX($L$5:$L$90,MATCH(ROWS($M$5:M47),$M$5:$M$90,0))),"",INDEX($L$5:$L$90,MATCH(ROWS($M$5:M47),$M$5:$M$90,0)))</f>
        <v/>
      </c>
      <c r="P47" s="38" t="str">
        <f t="shared" si="24"/>
        <v/>
      </c>
      <c r="Q47" s="34" t="str">
        <f t="shared" si="25"/>
        <v/>
      </c>
      <c r="R47" s="51" t="str">
        <f>IF(Q47="","",MAX(R$4:R46)+1)</f>
        <v/>
      </c>
      <c r="S47" s="39" t="str">
        <f t="shared" si="26"/>
        <v/>
      </c>
      <c r="T47" s="34" t="str">
        <f t="shared" si="27"/>
        <v/>
      </c>
      <c r="U47" s="35" t="str">
        <f>IF(T47="","",MAX(U$4:U46)+1)</f>
        <v/>
      </c>
      <c r="V47" s="39" t="str">
        <f t="shared" si="28"/>
        <v/>
      </c>
      <c r="W47" s="34" t="str">
        <f t="shared" si="29"/>
        <v/>
      </c>
      <c r="X47" s="35" t="str">
        <f>IF(W47="","",MAX(X$4:X46)+1)</f>
        <v/>
      </c>
      <c r="Y47" s="39" t="str">
        <f t="shared" si="30"/>
        <v/>
      </c>
      <c r="Z47" s="34" t="str">
        <f t="shared" si="31"/>
        <v/>
      </c>
      <c r="AA47" s="35" t="str">
        <f>IF(Z47="","",MAX(AA$4:AA46)+1)</f>
        <v/>
      </c>
      <c r="AB47" s="39" t="str">
        <f t="shared" si="32"/>
        <v/>
      </c>
      <c r="AC47" s="38" t="str">
        <f t="shared" si="33"/>
        <v/>
      </c>
      <c r="AD47" s="35" t="str">
        <f>IF(AC47="","",MAX(AD$4:AD46)+1)</f>
        <v/>
      </c>
      <c r="AE47" s="35" t="str">
        <f t="shared" si="34"/>
        <v/>
      </c>
      <c r="AF47" s="35" t="str">
        <f t="shared" si="35"/>
        <v/>
      </c>
      <c r="AG47" s="35" t="str">
        <f>IF(AF47="","",MAX(AG$4:AG46)+1)</f>
        <v/>
      </c>
      <c r="AH47" s="39" t="str">
        <f t="shared" si="36"/>
        <v/>
      </c>
      <c r="AI47" s="34" t="str">
        <f t="shared" si="37"/>
        <v/>
      </c>
      <c r="AJ47" s="40" t="str">
        <f>IF(AI47="","",MAX(AJ$4:AJ46)+1)</f>
        <v/>
      </c>
      <c r="AK47" s="38" t="str">
        <f>IF(ISNA(INDEX($P$5:$P$90,MATCH(ROWS($R$5:R47),$R$5:$R$90,0))),"",INDEX($P$5:$P$90,MATCH(ROWS($R$5:R47),$R$5:$R$90,0)))</f>
        <v/>
      </c>
      <c r="AL47" s="41" t="str">
        <f>IF(ISNA(INDEX($Q$5:$Q$90,MATCH(ROWS($R$5:R47),$R$5:$R$90,0))),"",INDEX($Q$5:$Q$90,MATCH(ROWS($R$5:R47),$R$5:$R$90,0)))</f>
        <v/>
      </c>
      <c r="AM47" s="42" t="str">
        <f>IF(ISNA(INDEX($S$5:$S$90,MATCH(ROWS($U$5:U47),$U$5:$U$90,0))),"",INDEX($S$5:$S$90,MATCH(ROWS($U$5:U47),$U$5:$U$90,0)))</f>
        <v/>
      </c>
      <c r="AN47" s="41" t="str">
        <f>IF(ISNA(INDEX($T$5:$T$90,MATCH(ROWS($U$5:U47),$U$5:$U$90,0))),"",INDEX($T$5:$T$90,MATCH(ROWS($U$5:U47),$U$5:$U$90,0)))</f>
        <v/>
      </c>
      <c r="AO47" s="38" t="str">
        <f>IF(ISNA(INDEX($V$5:$V$90,MATCH(ROWS($X$5:X47),$X$5:$X$90,0))),"",INDEX($V$5:$V$90,MATCH(ROWS($X$5:X47),$X$5:$X$90,0)))</f>
        <v/>
      </c>
      <c r="AP47" s="41" t="str">
        <f>IF(ISNA(INDEX($W$5:$W$90,MATCH(ROWS($X$5:X47),$X$5:$X$90,0))),"",INDEX($W$5:$W$90,MATCH(ROWS($X$5:X47),$X$5:$X$90,0)))</f>
        <v/>
      </c>
      <c r="AQ47" s="42" t="str">
        <f>IF(ISNA(INDEX($Y$5:$Y$90,MATCH(ROWS($AA$5:AA47),$AA$5:$AA$90,0))),"",INDEX($Y$5:$Y$90,MATCH(ROWS($AA$5:AA47),$AA$5:$AA$90,0)))</f>
        <v/>
      </c>
      <c r="AR47" s="43" t="str">
        <f>IF(ISNA(INDEX($Z$5:$Z$90,MATCH(ROWS($AA$5:AA47),$AA$5:$AA$90,0))),"",INDEX($Z$5:$Z$90,MATCH(ROWS($AA$5:AA47),$AA$5:$AA$90,0)))</f>
        <v/>
      </c>
      <c r="AS47" s="38" t="str">
        <f>IF(ISNA(INDEX($AB$5:$AB$90,MATCH(ROWS($AD$5:AD47),$AD$5:$AD$90,0))),"",INDEX($AB$5:$AB$90,MATCH(ROWS($AD$5:AD47),$AD$5:$AD$90,0)))</f>
        <v/>
      </c>
      <c r="AT47" s="41" t="str">
        <f>IF(ISNA(INDEX($AC$5:$AC$90,MATCH(ROWS($AD$5:AD47),$AD$5:$AD$90,0))),"",INDEX($AC$5:$AC$90,MATCH(ROWS($AD$5:AD47),$AD$5:$AD$90,0)))</f>
        <v/>
      </c>
      <c r="AU47" s="4" t="str">
        <f>IF(ISNA(INDEX($AE$5:$AE$90,MATCH(ROWS($AG$5:AG47),$AG$5:$AG$90,0))),"",INDEX($AE$5:$AE$90,MATCH(ROWS($AG$5:AG47),$AG$5:$AG$90,0)))</f>
        <v/>
      </c>
      <c r="AV47" s="4" t="str">
        <f>IF(ISNA(INDEX($AF$5:$AF$90,MATCH(ROWS($AG$5:AG47),$AG$5:$AG$90,0))),"",INDEX($AF$5:$AF$90,MATCH(ROWS($AG$5:AG47),$AG$5:$AG$90,0)))</f>
        <v/>
      </c>
      <c r="AW47" s="39" t="str">
        <f>IF(ISNA(INDEX($AH$5:$AH$90,MATCH(ROWS($AJ$5:AJ47),$AJ$5:$AJ$90,0))),"",INDEX($AH$5:$AH$90,MATCH(ROWS($AJ$5:AJ47),$AJ$5:$AJ$90,0)))</f>
        <v/>
      </c>
      <c r="AX47" s="44" t="str">
        <f>IF(ISNA(INDEX($AI$5:$AI$90,MATCH(ROWS($AJ$5:AJ47),$AJ$5:$AJ$90,0))),"",INDEX($AI$5:$AI$90,MATCH(ROWS($AJ$5:AJ47),$AJ$5:$AJ$90,0)))</f>
        <v/>
      </c>
    </row>
    <row r="48" spans="2:50" ht="15.75" customHeight="1" thickBot="1" x14ac:dyDescent="0.3">
      <c r="B48" s="45">
        <v>44</v>
      </c>
      <c r="C48" s="46" t="str">
        <f t="shared" si="19"/>
        <v xml:space="preserve"> </v>
      </c>
      <c r="D48" s="47" t="s">
        <v>40</v>
      </c>
      <c r="E48" s="47">
        <v>162924</v>
      </c>
      <c r="F48" s="47">
        <v>2280</v>
      </c>
      <c r="G48" s="47">
        <v>0</v>
      </c>
      <c r="H48" s="48">
        <f t="shared" si="20"/>
        <v>0</v>
      </c>
      <c r="I48" s="49"/>
      <c r="J48" s="32">
        <f t="shared" si="21"/>
        <v>0</v>
      </c>
      <c r="K48" s="33" t="str">
        <f t="shared" si="22"/>
        <v/>
      </c>
      <c r="L48" s="34" t="str">
        <f t="shared" si="23"/>
        <v/>
      </c>
      <c r="M48" s="35" t="str">
        <f>IF(L48="","",MAX(M$4:M47)+1)</f>
        <v/>
      </c>
      <c r="N48" s="35" t="str">
        <f>IF(ISNA(INDEX($K$5:$K$90,MATCH(ROWS($M$5:M48),$M$5:$M$90,0))),"",INDEX($K$5:$K$90,MATCH(ROWS($M$5:M48),$M$5:$M$90,0)))</f>
        <v/>
      </c>
      <c r="O48" s="50" t="str">
        <f>IF(ISNA(INDEX($L$5:$L$90,MATCH(ROWS($M$5:M48),$M$5:$M$90,0))),"",INDEX($L$5:$L$90,MATCH(ROWS($M$5:M48),$M$5:$M$90,0)))</f>
        <v/>
      </c>
      <c r="P48" s="38" t="str">
        <f t="shared" si="24"/>
        <v/>
      </c>
      <c r="Q48" s="34" t="str">
        <f t="shared" si="25"/>
        <v/>
      </c>
      <c r="R48" s="51" t="str">
        <f>IF(Q48="","",MAX(R$4:R47)+1)</f>
        <v/>
      </c>
      <c r="S48" s="39" t="str">
        <f t="shared" si="26"/>
        <v/>
      </c>
      <c r="T48" s="34" t="str">
        <f t="shared" si="27"/>
        <v/>
      </c>
      <c r="U48" s="35" t="str">
        <f>IF(T48="","",MAX(U$4:U47)+1)</f>
        <v/>
      </c>
      <c r="V48" s="39" t="str">
        <f t="shared" si="28"/>
        <v/>
      </c>
      <c r="W48" s="34" t="str">
        <f t="shared" si="29"/>
        <v/>
      </c>
      <c r="X48" s="35" t="str">
        <f>IF(W48="","",MAX(X$4:X47)+1)</f>
        <v/>
      </c>
      <c r="Y48" s="39" t="str">
        <f t="shared" si="30"/>
        <v/>
      </c>
      <c r="Z48" s="34" t="str">
        <f t="shared" si="31"/>
        <v/>
      </c>
      <c r="AA48" s="35" t="str">
        <f>IF(Z48="","",MAX(AA$4:AA47)+1)</f>
        <v/>
      </c>
      <c r="AB48" s="39" t="str">
        <f t="shared" si="32"/>
        <v/>
      </c>
      <c r="AC48" s="38" t="str">
        <f t="shared" si="33"/>
        <v/>
      </c>
      <c r="AD48" s="35" t="str">
        <f>IF(AC48="","",MAX(AD$4:AD47)+1)</f>
        <v/>
      </c>
      <c r="AE48" s="35" t="str">
        <f t="shared" si="34"/>
        <v/>
      </c>
      <c r="AF48" s="35" t="str">
        <f t="shared" si="35"/>
        <v/>
      </c>
      <c r="AG48" s="35" t="str">
        <f>IF(AF48="","",MAX(AG$4:AG47)+1)</f>
        <v/>
      </c>
      <c r="AH48" s="39" t="str">
        <f t="shared" si="36"/>
        <v/>
      </c>
      <c r="AI48" s="34" t="str">
        <f t="shared" si="37"/>
        <v/>
      </c>
      <c r="AJ48" s="40" t="str">
        <f>IF(AI48="","",MAX(AJ$4:AJ47)+1)</f>
        <v/>
      </c>
      <c r="AK48" s="38" t="str">
        <f>IF(ISNA(INDEX($P$5:$P$90,MATCH(ROWS($R$5:R48),$R$5:$R$90,0))),"",INDEX($P$5:$P$90,MATCH(ROWS($R$5:R48),$R$5:$R$90,0)))</f>
        <v/>
      </c>
      <c r="AL48" s="41" t="str">
        <f>IF(ISNA(INDEX($Q$5:$Q$90,MATCH(ROWS($R$5:R48),$R$5:$R$90,0))),"",INDEX($Q$5:$Q$90,MATCH(ROWS($R$5:R48),$R$5:$R$90,0)))</f>
        <v/>
      </c>
      <c r="AM48" s="42" t="str">
        <f>IF(ISNA(INDEX($S$5:$S$90,MATCH(ROWS($U$5:U48),$U$5:$U$90,0))),"",INDEX($S$5:$S$90,MATCH(ROWS($U$5:U48),$U$5:$U$90,0)))</f>
        <v/>
      </c>
      <c r="AN48" s="41" t="str">
        <f>IF(ISNA(INDEX($T$5:$T$90,MATCH(ROWS($U$5:U48),$U$5:$U$90,0))),"",INDEX($T$5:$T$90,MATCH(ROWS($U$5:U48),$U$5:$U$90,0)))</f>
        <v/>
      </c>
      <c r="AO48" s="38" t="str">
        <f>IF(ISNA(INDEX($V$5:$V$90,MATCH(ROWS($X$5:X48),$X$5:$X$90,0))),"",INDEX($V$5:$V$90,MATCH(ROWS($X$5:X48),$X$5:$X$90,0)))</f>
        <v/>
      </c>
      <c r="AP48" s="41" t="str">
        <f>IF(ISNA(INDEX($W$5:$W$90,MATCH(ROWS($X$5:X48),$X$5:$X$90,0))),"",INDEX($W$5:$W$90,MATCH(ROWS($X$5:X48),$X$5:$X$90,0)))</f>
        <v/>
      </c>
      <c r="AQ48" s="42" t="str">
        <f>IF(ISNA(INDEX($Y$5:$Y$90,MATCH(ROWS($AA$5:AA48),$AA$5:$AA$90,0))),"",INDEX($Y$5:$Y$90,MATCH(ROWS($AA$5:AA48),$AA$5:$AA$90,0)))</f>
        <v/>
      </c>
      <c r="AR48" s="43" t="str">
        <f>IF(ISNA(INDEX($Z$5:$Z$90,MATCH(ROWS($AA$5:AA48),$AA$5:$AA$90,0))),"",INDEX($Z$5:$Z$90,MATCH(ROWS($AA$5:AA48),$AA$5:$AA$90,0)))</f>
        <v/>
      </c>
      <c r="AS48" s="38" t="str">
        <f>IF(ISNA(INDEX($AB$5:$AB$90,MATCH(ROWS($AD$5:AD48),$AD$5:$AD$90,0))),"",INDEX($AB$5:$AB$90,MATCH(ROWS($AD$5:AD48),$AD$5:$AD$90,0)))</f>
        <v/>
      </c>
      <c r="AT48" s="41" t="str">
        <f>IF(ISNA(INDEX($AC$5:$AC$90,MATCH(ROWS($AD$5:AD48),$AD$5:$AD$90,0))),"",INDEX($AC$5:$AC$90,MATCH(ROWS($AD$5:AD48),$AD$5:$AD$90,0)))</f>
        <v/>
      </c>
      <c r="AU48" s="4" t="str">
        <f>IF(ISNA(INDEX($AE$5:$AE$90,MATCH(ROWS($AG$5:AG48),$AG$5:$AG$90,0))),"",INDEX($AE$5:$AE$90,MATCH(ROWS($AG$5:AG48),$AG$5:$AG$90,0)))</f>
        <v/>
      </c>
      <c r="AV48" s="4" t="str">
        <f>IF(ISNA(INDEX($AF$5:$AF$90,MATCH(ROWS($AG$5:AG48),$AG$5:$AG$90,0))),"",INDEX($AF$5:$AF$90,MATCH(ROWS($AG$5:AG48),$AG$5:$AG$90,0)))</f>
        <v/>
      </c>
      <c r="AW48" s="39" t="str">
        <f>IF(ISNA(INDEX($AH$5:$AH$90,MATCH(ROWS($AJ$5:AJ48),$AJ$5:$AJ$90,0))),"",INDEX($AH$5:$AH$90,MATCH(ROWS($AJ$5:AJ48),$AJ$5:$AJ$90,0)))</f>
        <v/>
      </c>
      <c r="AX48" s="44" t="str">
        <f>IF(ISNA(INDEX($AI$5:$AI$90,MATCH(ROWS($AJ$5:AJ48),$AJ$5:$AJ$90,0))),"",INDEX($AI$5:$AI$90,MATCH(ROWS($AJ$5:AJ48),$AJ$5:$AJ$90,0)))</f>
        <v/>
      </c>
    </row>
    <row r="49" spans="2:50" ht="16.5" thickBot="1" x14ac:dyDescent="0.3">
      <c r="B49" s="28">
        <v>45</v>
      </c>
      <c r="C49" s="46" t="str">
        <f t="shared" si="19"/>
        <v xml:space="preserve"> </v>
      </c>
      <c r="D49" s="47" t="s">
        <v>73</v>
      </c>
      <c r="E49" s="47">
        <v>163002</v>
      </c>
      <c r="F49" s="47">
        <v>4184</v>
      </c>
      <c r="G49" s="47">
        <v>0</v>
      </c>
      <c r="H49" s="48">
        <f t="shared" si="20"/>
        <v>0</v>
      </c>
      <c r="I49" s="49"/>
      <c r="J49" s="32">
        <f t="shared" si="21"/>
        <v>0</v>
      </c>
      <c r="K49" s="33" t="str">
        <f t="shared" si="22"/>
        <v/>
      </c>
      <c r="L49" s="34" t="str">
        <f t="shared" si="23"/>
        <v/>
      </c>
      <c r="M49" s="35" t="str">
        <f>IF(L49="","",MAX(M$4:M48)+1)</f>
        <v/>
      </c>
      <c r="N49" s="35" t="str">
        <f>IF(ISNA(INDEX($K$5:$K$90,MATCH(ROWS($M$5:M49),$M$5:$M$90,0))),"",INDEX($K$5:$K$90,MATCH(ROWS($M$5:M49),$M$5:$M$90,0)))</f>
        <v/>
      </c>
      <c r="O49" s="50" t="str">
        <f>IF(ISNA(INDEX($L$5:$L$90,MATCH(ROWS($M$5:M49),$M$5:$M$90,0))),"",INDEX($L$5:$L$90,MATCH(ROWS($M$5:M49),$M$5:$M$90,0)))</f>
        <v/>
      </c>
      <c r="P49" s="38" t="str">
        <f t="shared" si="24"/>
        <v/>
      </c>
      <c r="Q49" s="34" t="str">
        <f t="shared" si="25"/>
        <v/>
      </c>
      <c r="R49" s="51" t="str">
        <f>IF(Q49="","",MAX(R$4:R48)+1)</f>
        <v/>
      </c>
      <c r="S49" s="39" t="str">
        <f t="shared" si="26"/>
        <v/>
      </c>
      <c r="T49" s="34" t="str">
        <f t="shared" si="27"/>
        <v/>
      </c>
      <c r="U49" s="35" t="str">
        <f>IF(T49="","",MAX(U$4:U48)+1)</f>
        <v/>
      </c>
      <c r="V49" s="39" t="str">
        <f t="shared" si="28"/>
        <v/>
      </c>
      <c r="W49" s="34" t="str">
        <f t="shared" si="29"/>
        <v/>
      </c>
      <c r="X49" s="35" t="str">
        <f>IF(W49="","",MAX(X$4:X48)+1)</f>
        <v/>
      </c>
      <c r="Y49" s="39" t="str">
        <f t="shared" si="30"/>
        <v/>
      </c>
      <c r="Z49" s="34" t="str">
        <f t="shared" si="31"/>
        <v/>
      </c>
      <c r="AA49" s="35" t="str">
        <f>IF(Z49="","",MAX(AA$4:AA48)+1)</f>
        <v/>
      </c>
      <c r="AB49" s="39" t="str">
        <f t="shared" si="32"/>
        <v/>
      </c>
      <c r="AC49" s="38" t="str">
        <f t="shared" si="33"/>
        <v/>
      </c>
      <c r="AD49" s="35" t="str">
        <f>IF(AC49="","",MAX(AD$4:AD48)+1)</f>
        <v/>
      </c>
      <c r="AE49" s="35" t="str">
        <f t="shared" si="34"/>
        <v/>
      </c>
      <c r="AF49" s="35" t="str">
        <f t="shared" si="35"/>
        <v/>
      </c>
      <c r="AG49" s="35" t="str">
        <f>IF(AF49="","",MAX(AG$4:AG48)+1)</f>
        <v/>
      </c>
      <c r="AH49" s="39" t="str">
        <f t="shared" si="36"/>
        <v/>
      </c>
      <c r="AI49" s="34" t="str">
        <f t="shared" si="37"/>
        <v/>
      </c>
      <c r="AJ49" s="40" t="str">
        <f>IF(AI49="","",MAX(AJ$4:AJ48)+1)</f>
        <v/>
      </c>
      <c r="AK49" s="38" t="str">
        <f>IF(ISNA(INDEX($P$5:$P$90,MATCH(ROWS($R$5:R49),$R$5:$R$90,0))),"",INDEX($P$5:$P$90,MATCH(ROWS($R$5:R49),$R$5:$R$90,0)))</f>
        <v/>
      </c>
      <c r="AL49" s="41" t="str">
        <f>IF(ISNA(INDEX($Q$5:$Q$90,MATCH(ROWS($R$5:R49),$R$5:$R$90,0))),"",INDEX($Q$5:$Q$90,MATCH(ROWS($R$5:R49),$R$5:$R$90,0)))</f>
        <v/>
      </c>
      <c r="AM49" s="42" t="str">
        <f>IF(ISNA(INDEX($S$5:$S$90,MATCH(ROWS($U$5:U49),$U$5:$U$90,0))),"",INDEX($S$5:$S$90,MATCH(ROWS($U$5:U49),$U$5:$U$90,0)))</f>
        <v/>
      </c>
      <c r="AN49" s="41" t="str">
        <f>IF(ISNA(INDEX($T$5:$T$90,MATCH(ROWS($U$5:U49),$U$5:$U$90,0))),"",INDEX($T$5:$T$90,MATCH(ROWS($U$5:U49),$U$5:$U$90,0)))</f>
        <v/>
      </c>
      <c r="AO49" s="38" t="str">
        <f>IF(ISNA(INDEX($V$5:$V$90,MATCH(ROWS($X$5:X49),$X$5:$X$90,0))),"",INDEX($V$5:$V$90,MATCH(ROWS($X$5:X49),$X$5:$X$90,0)))</f>
        <v/>
      </c>
      <c r="AP49" s="41" t="str">
        <f>IF(ISNA(INDEX($W$5:$W$90,MATCH(ROWS($X$5:X49),$X$5:$X$90,0))),"",INDEX($W$5:$W$90,MATCH(ROWS($X$5:X49),$X$5:$X$90,0)))</f>
        <v/>
      </c>
      <c r="AQ49" s="42" t="str">
        <f>IF(ISNA(INDEX($Y$5:$Y$90,MATCH(ROWS($AA$5:AA49),$AA$5:$AA$90,0))),"",INDEX($Y$5:$Y$90,MATCH(ROWS($AA$5:AA49),$AA$5:$AA$90,0)))</f>
        <v/>
      </c>
      <c r="AR49" s="43" t="str">
        <f>IF(ISNA(INDEX($Z$5:$Z$90,MATCH(ROWS($AA$5:AA49),$AA$5:$AA$90,0))),"",INDEX($Z$5:$Z$90,MATCH(ROWS($AA$5:AA49),$AA$5:$AA$90,0)))</f>
        <v/>
      </c>
      <c r="AS49" s="38" t="str">
        <f>IF(ISNA(INDEX($AB$5:$AB$90,MATCH(ROWS($AD$5:AD49),$AD$5:$AD$90,0))),"",INDEX($AB$5:$AB$90,MATCH(ROWS($AD$5:AD49),$AD$5:$AD$90,0)))</f>
        <v/>
      </c>
      <c r="AT49" s="41" t="str">
        <f>IF(ISNA(INDEX($AC$5:$AC$90,MATCH(ROWS($AD$5:AD49),$AD$5:$AD$90,0))),"",INDEX($AC$5:$AC$90,MATCH(ROWS($AD$5:AD49),$AD$5:$AD$90,0)))</f>
        <v/>
      </c>
      <c r="AU49" s="4" t="str">
        <f>IF(ISNA(INDEX($AE$5:$AE$90,MATCH(ROWS($AG$5:AG49),$AG$5:$AG$90,0))),"",INDEX($AE$5:$AE$90,MATCH(ROWS($AG$5:AG49),$AG$5:$AG$90,0)))</f>
        <v/>
      </c>
      <c r="AV49" s="4" t="str">
        <f>IF(ISNA(INDEX($AF$5:$AF$90,MATCH(ROWS($AG$5:AG49),$AG$5:$AG$90,0))),"",INDEX($AF$5:$AF$90,MATCH(ROWS($AG$5:AG49),$AG$5:$AG$90,0)))</f>
        <v/>
      </c>
      <c r="AW49" s="39" t="str">
        <f>IF(ISNA(INDEX($AH$5:$AH$90,MATCH(ROWS($AJ$5:AJ49),$AJ$5:$AJ$90,0))),"",INDEX($AH$5:$AH$90,MATCH(ROWS($AJ$5:AJ49),$AJ$5:$AJ$90,0)))</f>
        <v/>
      </c>
      <c r="AX49" s="44" t="str">
        <f>IF(ISNA(INDEX($AI$5:$AI$90,MATCH(ROWS($AJ$5:AJ49),$AJ$5:$AJ$90,0))),"",INDEX($AI$5:$AI$90,MATCH(ROWS($AJ$5:AJ49),$AJ$5:$AJ$90,0)))</f>
        <v/>
      </c>
    </row>
    <row r="50" spans="2:50" ht="15.75" customHeight="1" thickBot="1" x14ac:dyDescent="0.3">
      <c r="B50" s="45">
        <v>46</v>
      </c>
      <c r="C50" s="46" t="str">
        <f t="shared" si="19"/>
        <v xml:space="preserve"> </v>
      </c>
      <c r="D50" s="47" t="s">
        <v>35</v>
      </c>
      <c r="E50" s="47">
        <v>163057</v>
      </c>
      <c r="F50" s="47">
        <v>1890</v>
      </c>
      <c r="G50" s="47">
        <v>0</v>
      </c>
      <c r="H50" s="48">
        <f t="shared" si="20"/>
        <v>0</v>
      </c>
      <c r="I50" s="49"/>
      <c r="J50" s="32">
        <f t="shared" si="21"/>
        <v>0</v>
      </c>
      <c r="K50" s="33" t="str">
        <f t="shared" si="22"/>
        <v/>
      </c>
      <c r="L50" s="34" t="str">
        <f t="shared" si="23"/>
        <v/>
      </c>
      <c r="M50" s="35" t="str">
        <f>IF(L50="","",MAX(M$4:M49)+1)</f>
        <v/>
      </c>
      <c r="N50" s="35" t="str">
        <f>IF(ISNA(INDEX($K$5:$K$90,MATCH(ROWS($M$5:M50),$M$5:$M$90,0))),"",INDEX($K$5:$K$90,MATCH(ROWS($M$5:M50),$M$5:$M$90,0)))</f>
        <v/>
      </c>
      <c r="O50" s="50" t="str">
        <f>IF(ISNA(INDEX($L$5:$L$90,MATCH(ROWS($M$5:M50),$M$5:$M$90,0))),"",INDEX($L$5:$L$90,MATCH(ROWS($M$5:M50),$M$5:$M$90,0)))</f>
        <v/>
      </c>
      <c r="P50" s="38" t="str">
        <f t="shared" si="24"/>
        <v/>
      </c>
      <c r="Q50" s="34" t="str">
        <f t="shared" si="25"/>
        <v/>
      </c>
      <c r="R50" s="51" t="str">
        <f>IF(Q50="","",MAX(R$4:R49)+1)</f>
        <v/>
      </c>
      <c r="S50" s="39" t="str">
        <f t="shared" si="26"/>
        <v/>
      </c>
      <c r="T50" s="34" t="str">
        <f t="shared" si="27"/>
        <v/>
      </c>
      <c r="U50" s="35" t="str">
        <f>IF(T50="","",MAX(U$4:U49)+1)</f>
        <v/>
      </c>
      <c r="V50" s="39" t="str">
        <f t="shared" si="28"/>
        <v/>
      </c>
      <c r="W50" s="34" t="str">
        <f t="shared" si="29"/>
        <v/>
      </c>
      <c r="X50" s="35" t="str">
        <f>IF(W50="","",MAX(X$4:X49)+1)</f>
        <v/>
      </c>
      <c r="Y50" s="39" t="str">
        <f t="shared" si="30"/>
        <v/>
      </c>
      <c r="Z50" s="34" t="str">
        <f t="shared" si="31"/>
        <v/>
      </c>
      <c r="AA50" s="35" t="str">
        <f>IF(Z50="","",MAX(AA$4:AA49)+1)</f>
        <v/>
      </c>
      <c r="AB50" s="39" t="str">
        <f t="shared" si="32"/>
        <v/>
      </c>
      <c r="AC50" s="38" t="str">
        <f t="shared" si="33"/>
        <v/>
      </c>
      <c r="AD50" s="35" t="str">
        <f>IF(AC50="","",MAX(AD$4:AD49)+1)</f>
        <v/>
      </c>
      <c r="AE50" s="35" t="str">
        <f t="shared" si="34"/>
        <v/>
      </c>
      <c r="AF50" s="35" t="str">
        <f t="shared" si="35"/>
        <v/>
      </c>
      <c r="AG50" s="35" t="str">
        <f>IF(AF50="","",MAX(AG$4:AG49)+1)</f>
        <v/>
      </c>
      <c r="AH50" s="39" t="str">
        <f t="shared" si="36"/>
        <v/>
      </c>
      <c r="AI50" s="34" t="str">
        <f t="shared" si="37"/>
        <v/>
      </c>
      <c r="AJ50" s="40" t="str">
        <f>IF(AI50="","",MAX(AJ$4:AJ49)+1)</f>
        <v/>
      </c>
      <c r="AK50" s="38" t="str">
        <f>IF(ISNA(INDEX($P$5:$P$90,MATCH(ROWS($R$5:R50),$R$5:$R$90,0))),"",INDEX($P$5:$P$90,MATCH(ROWS($R$5:R50),$R$5:$R$90,0)))</f>
        <v/>
      </c>
      <c r="AL50" s="41" t="str">
        <f>IF(ISNA(INDEX($Q$5:$Q$90,MATCH(ROWS($R$5:R50),$R$5:$R$90,0))),"",INDEX($Q$5:$Q$90,MATCH(ROWS($R$5:R50),$R$5:$R$90,0)))</f>
        <v/>
      </c>
      <c r="AM50" s="42" t="str">
        <f>IF(ISNA(INDEX($S$5:$S$90,MATCH(ROWS($U$5:U50),$U$5:$U$90,0))),"",INDEX($S$5:$S$90,MATCH(ROWS($U$5:U50),$U$5:$U$90,0)))</f>
        <v/>
      </c>
      <c r="AN50" s="41" t="str">
        <f>IF(ISNA(INDEX($T$5:$T$90,MATCH(ROWS($U$5:U50),$U$5:$U$90,0))),"",INDEX($T$5:$T$90,MATCH(ROWS($U$5:U50),$U$5:$U$90,0)))</f>
        <v/>
      </c>
      <c r="AO50" s="38" t="str">
        <f>IF(ISNA(INDEX($V$5:$V$90,MATCH(ROWS($X$5:X50),$X$5:$X$90,0))),"",INDEX($V$5:$V$90,MATCH(ROWS($X$5:X50),$X$5:$X$90,0)))</f>
        <v/>
      </c>
      <c r="AP50" s="41" t="str">
        <f>IF(ISNA(INDEX($W$5:$W$90,MATCH(ROWS($X$5:X50),$X$5:$X$90,0))),"",INDEX($W$5:$W$90,MATCH(ROWS($X$5:X50),$X$5:$X$90,0)))</f>
        <v/>
      </c>
      <c r="AQ50" s="42" t="str">
        <f>IF(ISNA(INDEX($Y$5:$Y$90,MATCH(ROWS($AA$5:AA50),$AA$5:$AA$90,0))),"",INDEX($Y$5:$Y$90,MATCH(ROWS($AA$5:AA50),$AA$5:$AA$90,0)))</f>
        <v/>
      </c>
      <c r="AR50" s="43" t="str">
        <f>IF(ISNA(INDEX($Z$5:$Z$90,MATCH(ROWS($AA$5:AA50),$AA$5:$AA$90,0))),"",INDEX($Z$5:$Z$90,MATCH(ROWS($AA$5:AA50),$AA$5:$AA$90,0)))</f>
        <v/>
      </c>
      <c r="AS50" s="38" t="str">
        <f>IF(ISNA(INDEX($AB$5:$AB$90,MATCH(ROWS($AD$5:AD50),$AD$5:$AD$90,0))),"",INDEX($AB$5:$AB$90,MATCH(ROWS($AD$5:AD50),$AD$5:$AD$90,0)))</f>
        <v/>
      </c>
      <c r="AT50" s="41" t="str">
        <f>IF(ISNA(INDEX($AC$5:$AC$90,MATCH(ROWS($AD$5:AD50),$AD$5:$AD$90,0))),"",INDEX($AC$5:$AC$90,MATCH(ROWS($AD$5:AD50),$AD$5:$AD$90,0)))</f>
        <v/>
      </c>
      <c r="AU50" s="4" t="str">
        <f>IF(ISNA(INDEX($AE$5:$AE$90,MATCH(ROWS($AG$5:AG50),$AG$5:$AG$90,0))),"",INDEX($AE$5:$AE$90,MATCH(ROWS($AG$5:AG50),$AG$5:$AG$90,0)))</f>
        <v/>
      </c>
      <c r="AV50" s="4" t="str">
        <f>IF(ISNA(INDEX($AF$5:$AF$90,MATCH(ROWS($AG$5:AG50),$AG$5:$AG$90,0))),"",INDEX($AF$5:$AF$90,MATCH(ROWS($AG$5:AG50),$AG$5:$AG$90,0)))</f>
        <v/>
      </c>
      <c r="AW50" s="39" t="str">
        <f>IF(ISNA(INDEX($AH$5:$AH$90,MATCH(ROWS($AJ$5:AJ50),$AJ$5:$AJ$90,0))),"",INDEX($AH$5:$AH$90,MATCH(ROWS($AJ$5:AJ50),$AJ$5:$AJ$90,0)))</f>
        <v/>
      </c>
      <c r="AX50" s="44" t="str">
        <f>IF(ISNA(INDEX($AI$5:$AI$90,MATCH(ROWS($AJ$5:AJ50),$AJ$5:$AJ$90,0))),"",INDEX($AI$5:$AI$90,MATCH(ROWS($AJ$5:AJ50),$AJ$5:$AJ$90,0)))</f>
        <v/>
      </c>
    </row>
    <row r="51" spans="2:50" ht="15.75" customHeight="1" thickBot="1" x14ac:dyDescent="0.3">
      <c r="B51" s="28">
        <v>47</v>
      </c>
      <c r="C51" s="46" t="str">
        <f t="shared" si="19"/>
        <v xml:space="preserve"> </v>
      </c>
      <c r="D51" s="47" t="s">
        <v>74</v>
      </c>
      <c r="E51" s="47">
        <v>163137</v>
      </c>
      <c r="F51" s="47">
        <v>2636</v>
      </c>
      <c r="G51" s="47">
        <v>0</v>
      </c>
      <c r="H51" s="48">
        <f t="shared" si="20"/>
        <v>0</v>
      </c>
      <c r="I51" s="49"/>
      <c r="J51" s="32">
        <f t="shared" si="21"/>
        <v>0</v>
      </c>
      <c r="K51" s="33" t="str">
        <f t="shared" si="22"/>
        <v/>
      </c>
      <c r="L51" s="34" t="str">
        <f t="shared" si="23"/>
        <v/>
      </c>
      <c r="M51" s="35" t="str">
        <f>IF(L51="","",MAX(M$4:M50)+1)</f>
        <v/>
      </c>
      <c r="N51" s="35" t="str">
        <f>IF(ISNA(INDEX($K$5:$K$90,MATCH(ROWS($M$5:M51),$M$5:$M$90,0))),"",INDEX($K$5:$K$90,MATCH(ROWS($M$5:M51),$M$5:$M$90,0)))</f>
        <v/>
      </c>
      <c r="O51" s="50" t="str">
        <f>IF(ISNA(INDEX($L$5:$L$90,MATCH(ROWS($M$5:M51),$M$5:$M$90,0))),"",INDEX($L$5:$L$90,MATCH(ROWS($M$5:M51),$M$5:$M$90,0)))</f>
        <v/>
      </c>
      <c r="P51" s="38" t="str">
        <f t="shared" si="24"/>
        <v/>
      </c>
      <c r="Q51" s="34" t="str">
        <f t="shared" si="25"/>
        <v/>
      </c>
      <c r="R51" s="51" t="str">
        <f>IF(Q51="","",MAX(R$4:R50)+1)</f>
        <v/>
      </c>
      <c r="S51" s="39" t="str">
        <f t="shared" si="26"/>
        <v/>
      </c>
      <c r="T51" s="34" t="str">
        <f t="shared" si="27"/>
        <v/>
      </c>
      <c r="U51" s="35" t="str">
        <f>IF(T51="","",MAX(U$4:U50)+1)</f>
        <v/>
      </c>
      <c r="V51" s="39" t="str">
        <f t="shared" si="28"/>
        <v/>
      </c>
      <c r="W51" s="34" t="str">
        <f t="shared" si="29"/>
        <v/>
      </c>
      <c r="X51" s="35" t="str">
        <f>IF(W51="","",MAX(X$4:X50)+1)</f>
        <v/>
      </c>
      <c r="Y51" s="39" t="str">
        <f t="shared" si="30"/>
        <v/>
      </c>
      <c r="Z51" s="34" t="str">
        <f t="shared" si="31"/>
        <v/>
      </c>
      <c r="AA51" s="35" t="str">
        <f>IF(Z51="","",MAX(AA$4:AA50)+1)</f>
        <v/>
      </c>
      <c r="AB51" s="39" t="str">
        <f t="shared" si="32"/>
        <v/>
      </c>
      <c r="AC51" s="38" t="str">
        <f t="shared" si="33"/>
        <v/>
      </c>
      <c r="AD51" s="35" t="str">
        <f>IF(AC51="","",MAX(AD$4:AD50)+1)</f>
        <v/>
      </c>
      <c r="AE51" s="35" t="str">
        <f t="shared" si="34"/>
        <v/>
      </c>
      <c r="AF51" s="35" t="str">
        <f t="shared" si="35"/>
        <v/>
      </c>
      <c r="AG51" s="35" t="str">
        <f>IF(AF51="","",MAX(AG$4:AG50)+1)</f>
        <v/>
      </c>
      <c r="AH51" s="39" t="str">
        <f t="shared" si="36"/>
        <v/>
      </c>
      <c r="AI51" s="34" t="str">
        <f t="shared" si="37"/>
        <v/>
      </c>
      <c r="AJ51" s="40" t="str">
        <f>IF(AI51="","",MAX(AJ$4:AJ50)+1)</f>
        <v/>
      </c>
      <c r="AK51" s="38" t="str">
        <f>IF(ISNA(INDEX($P$5:$P$90,MATCH(ROWS($R$5:R51),$R$5:$R$90,0))),"",INDEX($P$5:$P$90,MATCH(ROWS($R$5:R51),$R$5:$R$90,0)))</f>
        <v/>
      </c>
      <c r="AL51" s="41" t="str">
        <f>IF(ISNA(INDEX($Q$5:$Q$90,MATCH(ROWS($R$5:R51),$R$5:$R$90,0))),"",INDEX($Q$5:$Q$90,MATCH(ROWS($R$5:R51),$R$5:$R$90,0)))</f>
        <v/>
      </c>
      <c r="AM51" s="42" t="str">
        <f>IF(ISNA(INDEX($S$5:$S$90,MATCH(ROWS($U$5:U51),$U$5:$U$90,0))),"",INDEX($S$5:$S$90,MATCH(ROWS($U$5:U51),$U$5:$U$90,0)))</f>
        <v/>
      </c>
      <c r="AN51" s="41" t="str">
        <f>IF(ISNA(INDEX($T$5:$T$90,MATCH(ROWS($U$5:U51),$U$5:$U$90,0))),"",INDEX($T$5:$T$90,MATCH(ROWS($U$5:U51),$U$5:$U$90,0)))</f>
        <v/>
      </c>
      <c r="AO51" s="38" t="str">
        <f>IF(ISNA(INDEX($V$5:$V$90,MATCH(ROWS($X$5:X51),$X$5:$X$90,0))),"",INDEX($V$5:$V$90,MATCH(ROWS($X$5:X51),$X$5:$X$90,0)))</f>
        <v/>
      </c>
      <c r="AP51" s="41" t="str">
        <f>IF(ISNA(INDEX($W$5:$W$90,MATCH(ROWS($X$5:X51),$X$5:$X$90,0))),"",INDEX($W$5:$W$90,MATCH(ROWS($X$5:X51),$X$5:$X$90,0)))</f>
        <v/>
      </c>
      <c r="AQ51" s="42" t="str">
        <f>IF(ISNA(INDEX($Y$5:$Y$90,MATCH(ROWS($AA$5:AA51),$AA$5:$AA$90,0))),"",INDEX($Y$5:$Y$90,MATCH(ROWS($AA$5:AA51),$AA$5:$AA$90,0)))</f>
        <v/>
      </c>
      <c r="AR51" s="43" t="str">
        <f>IF(ISNA(INDEX($Z$5:$Z$90,MATCH(ROWS($AA$5:AA51),$AA$5:$AA$90,0))),"",INDEX($Z$5:$Z$90,MATCH(ROWS($AA$5:AA51),$AA$5:$AA$90,0)))</f>
        <v/>
      </c>
      <c r="AS51" s="38" t="str">
        <f>IF(ISNA(INDEX($AB$5:$AB$90,MATCH(ROWS($AD$5:AD51),$AD$5:$AD$90,0))),"",INDEX($AB$5:$AB$90,MATCH(ROWS($AD$5:AD51),$AD$5:$AD$90,0)))</f>
        <v/>
      </c>
      <c r="AT51" s="41" t="str">
        <f>IF(ISNA(INDEX($AC$5:$AC$90,MATCH(ROWS($AD$5:AD51),$AD$5:$AD$90,0))),"",INDEX($AC$5:$AC$90,MATCH(ROWS($AD$5:AD51),$AD$5:$AD$90,0)))</f>
        <v/>
      </c>
      <c r="AU51" s="4" t="str">
        <f>IF(ISNA(INDEX($AE$5:$AE$90,MATCH(ROWS($AG$5:AG51),$AG$5:$AG$90,0))),"",INDEX($AE$5:$AE$90,MATCH(ROWS($AG$5:AG51),$AG$5:$AG$90,0)))</f>
        <v/>
      </c>
      <c r="AV51" s="4" t="str">
        <f>IF(ISNA(INDEX($AF$5:$AF$90,MATCH(ROWS($AG$5:AG51),$AG$5:$AG$90,0))),"",INDEX($AF$5:$AF$90,MATCH(ROWS($AG$5:AG51),$AG$5:$AG$90,0)))</f>
        <v/>
      </c>
      <c r="AW51" s="39" t="str">
        <f>IF(ISNA(INDEX($AH$5:$AH$90,MATCH(ROWS($AJ$5:AJ51),$AJ$5:$AJ$90,0))),"",INDEX($AH$5:$AH$90,MATCH(ROWS($AJ$5:AJ51),$AJ$5:$AJ$90,0)))</f>
        <v/>
      </c>
      <c r="AX51" s="44" t="str">
        <f>IF(ISNA(INDEX($AI$5:$AI$90,MATCH(ROWS($AJ$5:AJ51),$AJ$5:$AJ$90,0))),"",INDEX($AI$5:$AI$90,MATCH(ROWS($AJ$5:AJ51),$AJ$5:$AJ$90,0)))</f>
        <v/>
      </c>
    </row>
    <row r="52" spans="2:50" ht="15.75" customHeight="1" thickBot="1" x14ac:dyDescent="0.3">
      <c r="B52" s="45">
        <v>48</v>
      </c>
      <c r="C52" s="46" t="str">
        <f t="shared" si="19"/>
        <v xml:space="preserve"> </v>
      </c>
      <c r="D52" s="47" t="s">
        <v>75</v>
      </c>
      <c r="E52" s="47">
        <v>167277</v>
      </c>
      <c r="F52" s="47">
        <v>2146</v>
      </c>
      <c r="G52" s="47">
        <v>0</v>
      </c>
      <c r="H52" s="48">
        <f t="shared" si="20"/>
        <v>0</v>
      </c>
      <c r="I52" s="49"/>
      <c r="J52" s="32">
        <f t="shared" si="21"/>
        <v>0</v>
      </c>
      <c r="K52" s="33" t="str">
        <f t="shared" si="22"/>
        <v/>
      </c>
      <c r="L52" s="34" t="str">
        <f t="shared" si="23"/>
        <v/>
      </c>
      <c r="M52" s="35" t="str">
        <f>IF(L52="","",MAX(M$4:M51)+1)</f>
        <v/>
      </c>
      <c r="N52" s="35" t="str">
        <f>IF(ISNA(INDEX($K$5:$K$90,MATCH(ROWS($M$5:M52),$M$5:$M$90,0))),"",INDEX($K$5:$K$90,MATCH(ROWS($M$5:M52),$M$5:$M$90,0)))</f>
        <v/>
      </c>
      <c r="O52" s="50" t="str">
        <f>IF(ISNA(INDEX($L$5:$L$90,MATCH(ROWS($M$5:M52),$M$5:$M$90,0))),"",INDEX($L$5:$L$90,MATCH(ROWS($M$5:M52),$M$5:$M$90,0)))</f>
        <v/>
      </c>
      <c r="P52" s="38" t="str">
        <f t="shared" si="24"/>
        <v/>
      </c>
      <c r="Q52" s="34" t="str">
        <f t="shared" si="25"/>
        <v/>
      </c>
      <c r="R52" s="51" t="str">
        <f>IF(Q52="","",MAX(R$4:R51)+1)</f>
        <v/>
      </c>
      <c r="S52" s="39" t="str">
        <f t="shared" si="26"/>
        <v/>
      </c>
      <c r="T52" s="34" t="str">
        <f t="shared" si="27"/>
        <v/>
      </c>
      <c r="U52" s="35" t="str">
        <f>IF(T52="","",MAX(U$4:U51)+1)</f>
        <v/>
      </c>
      <c r="V52" s="39" t="str">
        <f t="shared" si="28"/>
        <v/>
      </c>
      <c r="W52" s="34" t="str">
        <f t="shared" si="29"/>
        <v/>
      </c>
      <c r="X52" s="35" t="str">
        <f>IF(W52="","",MAX(X$4:X51)+1)</f>
        <v/>
      </c>
      <c r="Y52" s="39" t="str">
        <f t="shared" si="30"/>
        <v/>
      </c>
      <c r="Z52" s="34" t="str">
        <f t="shared" si="31"/>
        <v/>
      </c>
      <c r="AA52" s="35" t="str">
        <f>IF(Z52="","",MAX(AA$4:AA51)+1)</f>
        <v/>
      </c>
      <c r="AB52" s="39" t="str">
        <f t="shared" si="32"/>
        <v/>
      </c>
      <c r="AC52" s="38" t="str">
        <f t="shared" si="33"/>
        <v/>
      </c>
      <c r="AD52" s="35" t="str">
        <f>IF(AC52="","",MAX(AD$4:AD51)+1)</f>
        <v/>
      </c>
      <c r="AE52" s="35" t="str">
        <f t="shared" si="34"/>
        <v/>
      </c>
      <c r="AF52" s="35" t="str">
        <f t="shared" si="35"/>
        <v/>
      </c>
      <c r="AG52" s="35" t="str">
        <f>IF(AF52="","",MAX(AG$4:AG51)+1)</f>
        <v/>
      </c>
      <c r="AH52" s="39" t="str">
        <f t="shared" si="36"/>
        <v/>
      </c>
      <c r="AI52" s="34" t="str">
        <f t="shared" si="37"/>
        <v/>
      </c>
      <c r="AJ52" s="40" t="str">
        <f>IF(AI52="","",MAX(AJ$4:AJ51)+1)</f>
        <v/>
      </c>
      <c r="AK52" s="38" t="str">
        <f>IF(ISNA(INDEX($P$5:$P$90,MATCH(ROWS($R$5:R52),$R$5:$R$90,0))),"",INDEX($P$5:$P$90,MATCH(ROWS($R$5:R52),$R$5:$R$90,0)))</f>
        <v/>
      </c>
      <c r="AL52" s="41" t="str">
        <f>IF(ISNA(INDEX($Q$5:$Q$90,MATCH(ROWS($R$5:R52),$R$5:$R$90,0))),"",INDEX($Q$5:$Q$90,MATCH(ROWS($R$5:R52),$R$5:$R$90,0)))</f>
        <v/>
      </c>
      <c r="AM52" s="42" t="str">
        <f>IF(ISNA(INDEX($S$5:$S$90,MATCH(ROWS($U$5:U52),$U$5:$U$90,0))),"",INDEX($S$5:$S$90,MATCH(ROWS($U$5:U52),$U$5:$U$90,0)))</f>
        <v/>
      </c>
      <c r="AN52" s="41" t="str">
        <f>IF(ISNA(INDEX($T$5:$T$90,MATCH(ROWS($U$5:U52),$U$5:$U$90,0))),"",INDEX($T$5:$T$90,MATCH(ROWS($U$5:U52),$U$5:$U$90,0)))</f>
        <v/>
      </c>
      <c r="AO52" s="38" t="str">
        <f>IF(ISNA(INDEX($V$5:$V$90,MATCH(ROWS($X$5:X52),$X$5:$X$90,0))),"",INDEX($V$5:$V$90,MATCH(ROWS($X$5:X52),$X$5:$X$90,0)))</f>
        <v/>
      </c>
      <c r="AP52" s="41" t="str">
        <f>IF(ISNA(INDEX($W$5:$W$90,MATCH(ROWS($X$5:X52),$X$5:$X$90,0))),"",INDEX($W$5:$W$90,MATCH(ROWS($X$5:X52),$X$5:$X$90,0)))</f>
        <v/>
      </c>
      <c r="AQ52" s="42" t="str">
        <f>IF(ISNA(INDEX($Y$5:$Y$90,MATCH(ROWS($AA$5:AA52),$AA$5:$AA$90,0))),"",INDEX($Y$5:$Y$90,MATCH(ROWS($AA$5:AA52),$AA$5:$AA$90,0)))</f>
        <v/>
      </c>
      <c r="AR52" s="43" t="str">
        <f>IF(ISNA(INDEX($Z$5:$Z$90,MATCH(ROWS($AA$5:AA52),$AA$5:$AA$90,0))),"",INDEX($Z$5:$Z$90,MATCH(ROWS($AA$5:AA52),$AA$5:$AA$90,0)))</f>
        <v/>
      </c>
      <c r="AS52" s="38" t="str">
        <f>IF(ISNA(INDEX($AB$5:$AB$90,MATCH(ROWS($AD$5:AD52),$AD$5:$AD$90,0))),"",INDEX($AB$5:$AB$90,MATCH(ROWS($AD$5:AD52),$AD$5:$AD$90,0)))</f>
        <v/>
      </c>
      <c r="AT52" s="41" t="str">
        <f>IF(ISNA(INDEX($AC$5:$AC$90,MATCH(ROWS($AD$5:AD52),$AD$5:$AD$90,0))),"",INDEX($AC$5:$AC$90,MATCH(ROWS($AD$5:AD52),$AD$5:$AD$90,0)))</f>
        <v/>
      </c>
      <c r="AU52" s="4" t="str">
        <f>IF(ISNA(INDEX($AE$5:$AE$90,MATCH(ROWS($AG$5:AG52),$AG$5:$AG$90,0))),"",INDEX($AE$5:$AE$90,MATCH(ROWS($AG$5:AG52),$AG$5:$AG$90,0)))</f>
        <v/>
      </c>
      <c r="AV52" s="4" t="str">
        <f>IF(ISNA(INDEX($AF$5:$AF$90,MATCH(ROWS($AG$5:AG52),$AG$5:$AG$90,0))),"",INDEX($AF$5:$AF$90,MATCH(ROWS($AG$5:AG52),$AG$5:$AG$90,0)))</f>
        <v/>
      </c>
      <c r="AW52" s="39" t="str">
        <f>IF(ISNA(INDEX($AH$5:$AH$90,MATCH(ROWS($AJ$5:AJ52),$AJ$5:$AJ$90,0))),"",INDEX($AH$5:$AH$90,MATCH(ROWS($AJ$5:AJ52),$AJ$5:$AJ$90,0)))</f>
        <v/>
      </c>
      <c r="AX52" s="44" t="str">
        <f>IF(ISNA(INDEX($AI$5:$AI$90,MATCH(ROWS($AJ$5:AJ52),$AJ$5:$AJ$90,0))),"",INDEX($AI$5:$AI$90,MATCH(ROWS($AJ$5:AJ52),$AJ$5:$AJ$90,0)))</f>
        <v/>
      </c>
    </row>
    <row r="53" spans="2:50" ht="15.75" customHeight="1" thickBot="1" x14ac:dyDescent="0.3">
      <c r="B53" s="28">
        <v>49</v>
      </c>
      <c r="C53" s="46" t="str">
        <f t="shared" si="19"/>
        <v xml:space="preserve"> </v>
      </c>
      <c r="D53" s="47" t="s">
        <v>76</v>
      </c>
      <c r="E53" s="47">
        <v>163208</v>
      </c>
      <c r="F53" s="47">
        <v>1648</v>
      </c>
      <c r="G53" s="47">
        <v>0</v>
      </c>
      <c r="H53" s="48">
        <f t="shared" si="20"/>
        <v>0</v>
      </c>
      <c r="I53" s="49"/>
      <c r="J53" s="32">
        <f t="shared" si="21"/>
        <v>0</v>
      </c>
      <c r="K53" s="33" t="str">
        <f t="shared" si="22"/>
        <v/>
      </c>
      <c r="L53" s="34" t="str">
        <f t="shared" si="23"/>
        <v/>
      </c>
      <c r="M53" s="35" t="str">
        <f>IF(L53="","",MAX(M$4:M52)+1)</f>
        <v/>
      </c>
      <c r="N53" s="35" t="str">
        <f>IF(ISNA(INDEX($K$5:$K$90,MATCH(ROWS($M$5:M53),$M$5:$M$90,0))),"",INDEX($K$5:$K$90,MATCH(ROWS($M$5:M53),$M$5:$M$90,0)))</f>
        <v/>
      </c>
      <c r="O53" s="50" t="str">
        <f>IF(ISNA(INDEX($L$5:$L$90,MATCH(ROWS($M$5:M53),$M$5:$M$90,0))),"",INDEX($L$5:$L$90,MATCH(ROWS($M$5:M53),$M$5:$M$90,0)))</f>
        <v/>
      </c>
      <c r="P53" s="38" t="str">
        <f t="shared" si="24"/>
        <v/>
      </c>
      <c r="Q53" s="34" t="str">
        <f t="shared" si="25"/>
        <v/>
      </c>
      <c r="R53" s="51" t="str">
        <f>IF(Q53="","",MAX(R$4:R52)+1)</f>
        <v/>
      </c>
      <c r="S53" s="39" t="str">
        <f t="shared" si="26"/>
        <v/>
      </c>
      <c r="T53" s="34" t="str">
        <f t="shared" si="27"/>
        <v/>
      </c>
      <c r="U53" s="35" t="str">
        <f>IF(T53="","",MAX(U$4:U52)+1)</f>
        <v/>
      </c>
      <c r="V53" s="39" t="str">
        <f t="shared" si="28"/>
        <v/>
      </c>
      <c r="W53" s="34" t="str">
        <f t="shared" si="29"/>
        <v/>
      </c>
      <c r="X53" s="35" t="str">
        <f>IF(W53="","",MAX(X$4:X52)+1)</f>
        <v/>
      </c>
      <c r="Y53" s="39" t="str">
        <f t="shared" si="30"/>
        <v/>
      </c>
      <c r="Z53" s="34" t="str">
        <f t="shared" si="31"/>
        <v/>
      </c>
      <c r="AA53" s="35" t="str">
        <f>IF(Z53="","",MAX(AA$4:AA52)+1)</f>
        <v/>
      </c>
      <c r="AB53" s="39" t="str">
        <f t="shared" si="32"/>
        <v/>
      </c>
      <c r="AC53" s="38" t="str">
        <f t="shared" si="33"/>
        <v/>
      </c>
      <c r="AD53" s="35" t="str">
        <f>IF(AC53="","",MAX(AD$4:AD52)+1)</f>
        <v/>
      </c>
      <c r="AE53" s="35" t="str">
        <f t="shared" si="34"/>
        <v/>
      </c>
      <c r="AF53" s="35" t="str">
        <f t="shared" si="35"/>
        <v/>
      </c>
      <c r="AG53" s="35" t="str">
        <f>IF(AF53="","",MAX(AG$4:AG52)+1)</f>
        <v/>
      </c>
      <c r="AH53" s="39" t="str">
        <f t="shared" si="36"/>
        <v/>
      </c>
      <c r="AI53" s="34" t="str">
        <f t="shared" si="37"/>
        <v/>
      </c>
      <c r="AJ53" s="40" t="str">
        <f>IF(AI53="","",MAX(AJ$4:AJ52)+1)</f>
        <v/>
      </c>
      <c r="AK53" s="38" t="str">
        <f>IF(ISNA(INDEX($P$5:$P$90,MATCH(ROWS($R$5:R53),$R$5:$R$90,0))),"",INDEX($P$5:$P$90,MATCH(ROWS($R$5:R53),$R$5:$R$90,0)))</f>
        <v/>
      </c>
      <c r="AL53" s="41" t="str">
        <f>IF(ISNA(INDEX($Q$5:$Q$90,MATCH(ROWS($R$5:R53),$R$5:$R$90,0))),"",INDEX($Q$5:$Q$90,MATCH(ROWS($R$5:R53),$R$5:$R$90,0)))</f>
        <v/>
      </c>
      <c r="AM53" s="42" t="str">
        <f>IF(ISNA(INDEX($S$5:$S$90,MATCH(ROWS($U$5:U53),$U$5:$U$90,0))),"",INDEX($S$5:$S$90,MATCH(ROWS($U$5:U53),$U$5:$U$90,0)))</f>
        <v/>
      </c>
      <c r="AN53" s="41" t="str">
        <f>IF(ISNA(INDEX($T$5:$T$90,MATCH(ROWS($U$5:U53),$U$5:$U$90,0))),"",INDEX($T$5:$T$90,MATCH(ROWS($U$5:U53),$U$5:$U$90,0)))</f>
        <v/>
      </c>
      <c r="AO53" s="38" t="str">
        <f>IF(ISNA(INDEX($V$5:$V$90,MATCH(ROWS($X$5:X53),$X$5:$X$90,0))),"",INDEX($V$5:$V$90,MATCH(ROWS($X$5:X53),$X$5:$X$90,0)))</f>
        <v/>
      </c>
      <c r="AP53" s="41" t="str">
        <f>IF(ISNA(INDEX($W$5:$W$90,MATCH(ROWS($X$5:X53),$X$5:$X$90,0))),"",INDEX($W$5:$W$90,MATCH(ROWS($X$5:X53),$X$5:$X$90,0)))</f>
        <v/>
      </c>
      <c r="AQ53" s="42" t="str">
        <f>IF(ISNA(INDEX($Y$5:$Y$90,MATCH(ROWS($AA$5:AA53),$AA$5:$AA$90,0))),"",INDEX($Y$5:$Y$90,MATCH(ROWS($AA$5:AA53),$AA$5:$AA$90,0)))</f>
        <v/>
      </c>
      <c r="AR53" s="43" t="str">
        <f>IF(ISNA(INDEX($Z$5:$Z$90,MATCH(ROWS($AA$5:AA53),$AA$5:$AA$90,0))),"",INDEX($Z$5:$Z$90,MATCH(ROWS($AA$5:AA53),$AA$5:$AA$90,0)))</f>
        <v/>
      </c>
      <c r="AS53" s="38" t="str">
        <f>IF(ISNA(INDEX($AB$5:$AB$90,MATCH(ROWS($AD$5:AD53),$AD$5:$AD$90,0))),"",INDEX($AB$5:$AB$90,MATCH(ROWS($AD$5:AD53),$AD$5:$AD$90,0)))</f>
        <v/>
      </c>
      <c r="AT53" s="41" t="str">
        <f>IF(ISNA(INDEX($AC$5:$AC$90,MATCH(ROWS($AD$5:AD53),$AD$5:$AD$90,0))),"",INDEX($AC$5:$AC$90,MATCH(ROWS($AD$5:AD53),$AD$5:$AD$90,0)))</f>
        <v/>
      </c>
      <c r="AU53" s="4" t="str">
        <f>IF(ISNA(INDEX($AE$5:$AE$90,MATCH(ROWS($AG$5:AG53),$AG$5:$AG$90,0))),"",INDEX($AE$5:$AE$90,MATCH(ROWS($AG$5:AG53),$AG$5:$AG$90,0)))</f>
        <v/>
      </c>
      <c r="AV53" s="4" t="str">
        <f>IF(ISNA(INDEX($AF$5:$AF$90,MATCH(ROWS($AG$5:AG53),$AG$5:$AG$90,0))),"",INDEX($AF$5:$AF$90,MATCH(ROWS($AG$5:AG53),$AG$5:$AG$90,0)))</f>
        <v/>
      </c>
      <c r="AW53" s="39" t="str">
        <f>IF(ISNA(INDEX($AH$5:$AH$90,MATCH(ROWS($AJ$5:AJ53),$AJ$5:$AJ$90,0))),"",INDEX($AH$5:$AH$90,MATCH(ROWS($AJ$5:AJ53),$AJ$5:$AJ$90,0)))</f>
        <v/>
      </c>
      <c r="AX53" s="44" t="str">
        <f>IF(ISNA(INDEX($AI$5:$AI$90,MATCH(ROWS($AJ$5:AJ53),$AJ$5:$AJ$90,0))),"",INDEX($AI$5:$AI$90,MATCH(ROWS($AJ$5:AJ53),$AJ$5:$AJ$90,0)))</f>
        <v/>
      </c>
    </row>
    <row r="54" spans="2:50" ht="16.5" thickBot="1" x14ac:dyDescent="0.3">
      <c r="B54" s="45">
        <v>50</v>
      </c>
      <c r="C54" s="46" t="str">
        <f t="shared" si="19"/>
        <v xml:space="preserve"> </v>
      </c>
      <c r="D54" s="47" t="s">
        <v>77</v>
      </c>
      <c r="E54" s="47">
        <v>163253</v>
      </c>
      <c r="F54" s="47">
        <v>1933</v>
      </c>
      <c r="G54" s="47">
        <v>0</v>
      </c>
      <c r="H54" s="48">
        <f t="shared" si="20"/>
        <v>0</v>
      </c>
      <c r="I54" s="49"/>
      <c r="J54" s="32">
        <f t="shared" si="21"/>
        <v>0</v>
      </c>
      <c r="K54" s="33" t="str">
        <f t="shared" si="22"/>
        <v/>
      </c>
      <c r="L54" s="34" t="str">
        <f t="shared" si="23"/>
        <v/>
      </c>
      <c r="M54" s="35" t="str">
        <f>IF(L54="","",MAX(M$4:M53)+1)</f>
        <v/>
      </c>
      <c r="N54" s="35" t="str">
        <f>IF(ISNA(INDEX($K$5:$K$90,MATCH(ROWS($M$5:M54),$M$5:$M$90,0))),"",INDEX($K$5:$K$90,MATCH(ROWS($M$5:M54),$M$5:$M$90,0)))</f>
        <v/>
      </c>
      <c r="O54" s="50" t="str">
        <f>IF(ISNA(INDEX($L$5:$L$90,MATCH(ROWS($M$5:M54),$M$5:$M$90,0))),"",INDEX($L$5:$L$90,MATCH(ROWS($M$5:M54),$M$5:$M$90,0)))</f>
        <v/>
      </c>
      <c r="P54" s="38" t="str">
        <f t="shared" si="24"/>
        <v/>
      </c>
      <c r="Q54" s="34" t="str">
        <f t="shared" si="25"/>
        <v/>
      </c>
      <c r="R54" s="51" t="str">
        <f>IF(Q54="","",MAX(R$4:R53)+1)</f>
        <v/>
      </c>
      <c r="S54" s="39" t="str">
        <f t="shared" si="26"/>
        <v/>
      </c>
      <c r="T54" s="34" t="str">
        <f t="shared" si="27"/>
        <v/>
      </c>
      <c r="U54" s="35" t="str">
        <f>IF(T54="","",MAX(U$4:U53)+1)</f>
        <v/>
      </c>
      <c r="V54" s="39" t="str">
        <f t="shared" si="28"/>
        <v/>
      </c>
      <c r="W54" s="34" t="str">
        <f t="shared" si="29"/>
        <v/>
      </c>
      <c r="X54" s="35" t="str">
        <f>IF(W54="","",MAX(X$4:X53)+1)</f>
        <v/>
      </c>
      <c r="Y54" s="39" t="str">
        <f t="shared" si="30"/>
        <v/>
      </c>
      <c r="Z54" s="34" t="str">
        <f t="shared" si="31"/>
        <v/>
      </c>
      <c r="AA54" s="35" t="str">
        <f>IF(Z54="","",MAX(AA$4:AA53)+1)</f>
        <v/>
      </c>
      <c r="AB54" s="39" t="str">
        <f t="shared" si="32"/>
        <v/>
      </c>
      <c r="AC54" s="38" t="str">
        <f t="shared" si="33"/>
        <v/>
      </c>
      <c r="AD54" s="35" t="str">
        <f>IF(AC54="","",MAX(AD$4:AD53)+1)</f>
        <v/>
      </c>
      <c r="AE54" s="35" t="str">
        <f t="shared" si="34"/>
        <v/>
      </c>
      <c r="AF54" s="35" t="str">
        <f t="shared" si="35"/>
        <v/>
      </c>
      <c r="AG54" s="35" t="str">
        <f>IF(AF54="","",MAX(AG$4:AG53)+1)</f>
        <v/>
      </c>
      <c r="AH54" s="39" t="str">
        <f t="shared" si="36"/>
        <v/>
      </c>
      <c r="AI54" s="34" t="str">
        <f t="shared" si="37"/>
        <v/>
      </c>
      <c r="AJ54" s="40" t="str">
        <f>IF(AI54="","",MAX(AJ$4:AJ53)+1)</f>
        <v/>
      </c>
      <c r="AK54" s="38" t="str">
        <f>IF(ISNA(INDEX($P$5:$P$90,MATCH(ROWS($R$5:R54),$R$5:$R$90,0))),"",INDEX($P$5:$P$90,MATCH(ROWS($R$5:R54),$R$5:$R$90,0)))</f>
        <v/>
      </c>
      <c r="AL54" s="41" t="str">
        <f>IF(ISNA(INDEX($Q$5:$Q$90,MATCH(ROWS($R$5:R54),$R$5:$R$90,0))),"",INDEX($Q$5:$Q$90,MATCH(ROWS($R$5:R54),$R$5:$R$90,0)))</f>
        <v/>
      </c>
      <c r="AM54" s="42" t="str">
        <f>IF(ISNA(INDEX($S$5:$S$90,MATCH(ROWS($U$5:U54),$U$5:$U$90,0))),"",INDEX($S$5:$S$90,MATCH(ROWS($U$5:U54),$U$5:$U$90,0)))</f>
        <v/>
      </c>
      <c r="AN54" s="41" t="str">
        <f>IF(ISNA(INDEX($T$5:$T$90,MATCH(ROWS($U$5:U54),$U$5:$U$90,0))),"",INDEX($T$5:$T$90,MATCH(ROWS($U$5:U54),$U$5:$U$90,0)))</f>
        <v/>
      </c>
      <c r="AO54" s="38" t="str">
        <f>IF(ISNA(INDEX($V$5:$V$90,MATCH(ROWS($X$5:X54),$X$5:$X$90,0))),"",INDEX($V$5:$V$90,MATCH(ROWS($X$5:X54),$X$5:$X$90,0)))</f>
        <v/>
      </c>
      <c r="AP54" s="41" t="str">
        <f>IF(ISNA(INDEX($W$5:$W$90,MATCH(ROWS($X$5:X54),$X$5:$X$90,0))),"",INDEX($W$5:$W$90,MATCH(ROWS($X$5:X54),$X$5:$X$90,0)))</f>
        <v/>
      </c>
      <c r="AQ54" s="42" t="str">
        <f>IF(ISNA(INDEX($Y$5:$Y$90,MATCH(ROWS($AA$5:AA54),$AA$5:$AA$90,0))),"",INDEX($Y$5:$Y$90,MATCH(ROWS($AA$5:AA54),$AA$5:$AA$90,0)))</f>
        <v/>
      </c>
      <c r="AR54" s="43" t="str">
        <f>IF(ISNA(INDEX($Z$5:$Z$90,MATCH(ROWS($AA$5:AA54),$AA$5:$AA$90,0))),"",INDEX($Z$5:$Z$90,MATCH(ROWS($AA$5:AA54),$AA$5:$AA$90,0)))</f>
        <v/>
      </c>
      <c r="AS54" s="38" t="str">
        <f>IF(ISNA(INDEX($AB$5:$AB$90,MATCH(ROWS($AD$5:AD54),$AD$5:$AD$90,0))),"",INDEX($AB$5:$AB$90,MATCH(ROWS($AD$5:AD54),$AD$5:$AD$90,0)))</f>
        <v/>
      </c>
      <c r="AT54" s="41" t="str">
        <f>IF(ISNA(INDEX($AC$5:$AC$90,MATCH(ROWS($AD$5:AD54),$AD$5:$AD$90,0))),"",INDEX($AC$5:$AC$90,MATCH(ROWS($AD$5:AD54),$AD$5:$AD$90,0)))</f>
        <v/>
      </c>
      <c r="AU54" s="4" t="str">
        <f>IF(ISNA(INDEX($AE$5:$AE$90,MATCH(ROWS($AG$5:AG54),$AG$5:$AG$90,0))),"",INDEX($AE$5:$AE$90,MATCH(ROWS($AG$5:AG54),$AG$5:$AG$90,0)))</f>
        <v/>
      </c>
      <c r="AV54" s="4" t="str">
        <f>IF(ISNA(INDEX($AF$5:$AF$90,MATCH(ROWS($AG$5:AG54),$AG$5:$AG$90,0))),"",INDEX($AF$5:$AF$90,MATCH(ROWS($AG$5:AG54),$AG$5:$AG$90,0)))</f>
        <v/>
      </c>
      <c r="AW54" s="39" t="str">
        <f>IF(ISNA(INDEX($AH$5:$AH$90,MATCH(ROWS($AJ$5:AJ54),$AJ$5:$AJ$90,0))),"",INDEX($AH$5:$AH$90,MATCH(ROWS($AJ$5:AJ54),$AJ$5:$AJ$90,0)))</f>
        <v/>
      </c>
      <c r="AX54" s="44" t="str">
        <f>IF(ISNA(INDEX($AI$5:$AI$90,MATCH(ROWS($AJ$5:AJ54),$AJ$5:$AJ$90,0))),"",INDEX($AI$5:$AI$90,MATCH(ROWS($AJ$5:AJ54),$AJ$5:$AJ$90,0)))</f>
        <v/>
      </c>
    </row>
    <row r="55" spans="2:50" ht="15.75" customHeight="1" thickBot="1" x14ac:dyDescent="0.3">
      <c r="B55" s="28">
        <v>51</v>
      </c>
      <c r="C55" s="46" t="str">
        <f t="shared" si="19"/>
        <v xml:space="preserve"> </v>
      </c>
      <c r="D55" s="47" t="s">
        <v>57</v>
      </c>
      <c r="E55" s="47">
        <v>163486</v>
      </c>
      <c r="F55" s="47">
        <v>4801</v>
      </c>
      <c r="G55" s="47">
        <v>0</v>
      </c>
      <c r="H55" s="48">
        <f t="shared" si="20"/>
        <v>0</v>
      </c>
      <c r="I55" s="49"/>
      <c r="J55" s="32">
        <f t="shared" si="21"/>
        <v>0</v>
      </c>
      <c r="K55" s="33" t="str">
        <f t="shared" si="22"/>
        <v/>
      </c>
      <c r="L55" s="34" t="str">
        <f t="shared" si="23"/>
        <v/>
      </c>
      <c r="M55" s="35" t="str">
        <f>IF(L55="","",MAX(M$4:M54)+1)</f>
        <v/>
      </c>
      <c r="N55" s="35" t="str">
        <f>IF(ISNA(INDEX($K$5:$K$90,MATCH(ROWS($M$5:M55),$M$5:$M$90,0))),"",INDEX($K$5:$K$90,MATCH(ROWS($M$5:M55),$M$5:$M$90,0)))</f>
        <v/>
      </c>
      <c r="O55" s="50" t="str">
        <f>IF(ISNA(INDEX($L$5:$L$90,MATCH(ROWS($M$5:M55),$M$5:$M$90,0))),"",INDEX($L$5:$L$90,MATCH(ROWS($M$5:M55),$M$5:$M$90,0)))</f>
        <v/>
      </c>
      <c r="P55" s="38" t="str">
        <f t="shared" si="24"/>
        <v/>
      </c>
      <c r="Q55" s="34" t="str">
        <f t="shared" si="25"/>
        <v/>
      </c>
      <c r="R55" s="51" t="str">
        <f>IF(Q55="","",MAX(R$4:R54)+1)</f>
        <v/>
      </c>
      <c r="S55" s="39" t="str">
        <f t="shared" si="26"/>
        <v/>
      </c>
      <c r="T55" s="34" t="str">
        <f t="shared" si="27"/>
        <v/>
      </c>
      <c r="U55" s="35" t="str">
        <f>IF(T55="","",MAX(U$4:U54)+1)</f>
        <v/>
      </c>
      <c r="V55" s="39" t="str">
        <f t="shared" si="28"/>
        <v/>
      </c>
      <c r="W55" s="34" t="str">
        <f t="shared" si="29"/>
        <v/>
      </c>
      <c r="X55" s="35" t="str">
        <f>IF(W55="","",MAX(X$4:X54)+1)</f>
        <v/>
      </c>
      <c r="Y55" s="39" t="str">
        <f t="shared" si="30"/>
        <v/>
      </c>
      <c r="Z55" s="34" t="str">
        <f t="shared" si="31"/>
        <v/>
      </c>
      <c r="AA55" s="35" t="str">
        <f>IF(Z55="","",MAX(AA$4:AA54)+1)</f>
        <v/>
      </c>
      <c r="AB55" s="39" t="str">
        <f t="shared" si="32"/>
        <v/>
      </c>
      <c r="AC55" s="38" t="str">
        <f t="shared" si="33"/>
        <v/>
      </c>
      <c r="AD55" s="35" t="str">
        <f>IF(AC55="","",MAX(AD$4:AD54)+1)</f>
        <v/>
      </c>
      <c r="AE55" s="35" t="str">
        <f t="shared" si="34"/>
        <v/>
      </c>
      <c r="AF55" s="35" t="str">
        <f t="shared" si="35"/>
        <v/>
      </c>
      <c r="AG55" s="35" t="str">
        <f>IF(AF55="","",MAX(AG$4:AG54)+1)</f>
        <v/>
      </c>
      <c r="AH55" s="39" t="str">
        <f t="shared" si="36"/>
        <v/>
      </c>
      <c r="AI55" s="34" t="str">
        <f t="shared" si="37"/>
        <v/>
      </c>
      <c r="AJ55" s="40" t="str">
        <f>IF(AI55="","",MAX(AJ$4:AJ54)+1)</f>
        <v/>
      </c>
      <c r="AK55" s="38" t="str">
        <f>IF(ISNA(INDEX($P$5:$P$90,MATCH(ROWS($R$5:R55),$R$5:$R$90,0))),"",INDEX($P$5:$P$90,MATCH(ROWS($R$5:R55),$R$5:$R$90,0)))</f>
        <v/>
      </c>
      <c r="AL55" s="41" t="str">
        <f>IF(ISNA(INDEX($Q$5:$Q$90,MATCH(ROWS($R$5:R55),$R$5:$R$90,0))),"",INDEX($Q$5:$Q$90,MATCH(ROWS($R$5:R55),$R$5:$R$90,0)))</f>
        <v/>
      </c>
      <c r="AM55" s="42" t="str">
        <f>IF(ISNA(INDEX($S$5:$S$90,MATCH(ROWS($U$5:U55),$U$5:$U$90,0))),"",INDEX($S$5:$S$90,MATCH(ROWS($U$5:U55),$U$5:$U$90,0)))</f>
        <v/>
      </c>
      <c r="AN55" s="41" t="str">
        <f>IF(ISNA(INDEX($T$5:$T$90,MATCH(ROWS($U$5:U55),$U$5:$U$90,0))),"",INDEX($T$5:$T$90,MATCH(ROWS($U$5:U55),$U$5:$U$90,0)))</f>
        <v/>
      </c>
      <c r="AO55" s="38" t="str">
        <f>IF(ISNA(INDEX($V$5:$V$90,MATCH(ROWS($X$5:X55),$X$5:$X$90,0))),"",INDEX($V$5:$V$90,MATCH(ROWS($X$5:X55),$X$5:$X$90,0)))</f>
        <v/>
      </c>
      <c r="AP55" s="41" t="str">
        <f>IF(ISNA(INDEX($W$5:$W$90,MATCH(ROWS($X$5:X55),$X$5:$X$90,0))),"",INDEX($W$5:$W$90,MATCH(ROWS($X$5:X55),$X$5:$X$90,0)))</f>
        <v/>
      </c>
      <c r="AQ55" s="42" t="str">
        <f>IF(ISNA(INDEX($Y$5:$Y$90,MATCH(ROWS($AA$5:AA55),$AA$5:$AA$90,0))),"",INDEX($Y$5:$Y$90,MATCH(ROWS($AA$5:AA55),$AA$5:$AA$90,0)))</f>
        <v/>
      </c>
      <c r="AR55" s="43" t="str">
        <f>IF(ISNA(INDEX($Z$5:$Z$90,MATCH(ROWS($AA$5:AA55),$AA$5:$AA$90,0))),"",INDEX($Z$5:$Z$90,MATCH(ROWS($AA$5:AA55),$AA$5:$AA$90,0)))</f>
        <v/>
      </c>
      <c r="AS55" s="38" t="str">
        <f>IF(ISNA(INDEX($AB$5:$AB$90,MATCH(ROWS($AD$5:AD55),$AD$5:$AD$90,0))),"",INDEX($AB$5:$AB$90,MATCH(ROWS($AD$5:AD55),$AD$5:$AD$90,0)))</f>
        <v/>
      </c>
      <c r="AT55" s="41" t="str">
        <f>IF(ISNA(INDEX($AC$5:$AC$90,MATCH(ROWS($AD$5:AD55),$AD$5:$AD$90,0))),"",INDEX($AC$5:$AC$90,MATCH(ROWS($AD$5:AD55),$AD$5:$AD$90,0)))</f>
        <v/>
      </c>
      <c r="AU55" s="4" t="str">
        <f>IF(ISNA(INDEX($AE$5:$AE$90,MATCH(ROWS($AG$5:AG55),$AG$5:$AG$90,0))),"",INDEX($AE$5:$AE$90,MATCH(ROWS($AG$5:AG55),$AG$5:$AG$90,0)))</f>
        <v/>
      </c>
      <c r="AV55" s="4" t="str">
        <f>IF(ISNA(INDEX($AF$5:$AF$90,MATCH(ROWS($AG$5:AG55),$AG$5:$AG$90,0))),"",INDEX($AF$5:$AF$90,MATCH(ROWS($AG$5:AG55),$AG$5:$AG$90,0)))</f>
        <v/>
      </c>
      <c r="AW55" s="39" t="str">
        <f>IF(ISNA(INDEX($AH$5:$AH$90,MATCH(ROWS($AJ$5:AJ55),$AJ$5:$AJ$90,0))),"",INDEX($AH$5:$AH$90,MATCH(ROWS($AJ$5:AJ55),$AJ$5:$AJ$90,0)))</f>
        <v/>
      </c>
      <c r="AX55" s="44" t="str">
        <f>IF(ISNA(INDEX($AI$5:$AI$90,MATCH(ROWS($AJ$5:AJ55),$AJ$5:$AJ$90,0))),"",INDEX($AI$5:$AI$90,MATCH(ROWS($AJ$5:AJ55),$AJ$5:$AJ$90,0)))</f>
        <v/>
      </c>
    </row>
    <row r="56" spans="2:50" ht="15.75" customHeight="1" thickBot="1" x14ac:dyDescent="0.3">
      <c r="B56" s="45">
        <v>52</v>
      </c>
      <c r="C56" s="46" t="str">
        <f t="shared" si="19"/>
        <v xml:space="preserve"> </v>
      </c>
      <c r="D56" s="47" t="s">
        <v>79</v>
      </c>
      <c r="E56" s="47">
        <v>163681</v>
      </c>
      <c r="F56" s="47">
        <v>4214</v>
      </c>
      <c r="G56" s="47">
        <v>0</v>
      </c>
      <c r="H56" s="48">
        <f t="shared" si="20"/>
        <v>0</v>
      </c>
      <c r="I56" s="49"/>
      <c r="J56" s="32">
        <f t="shared" si="21"/>
        <v>0</v>
      </c>
      <c r="K56" s="33" t="str">
        <f t="shared" si="22"/>
        <v/>
      </c>
      <c r="L56" s="34" t="str">
        <f t="shared" si="23"/>
        <v/>
      </c>
      <c r="M56" s="35" t="str">
        <f>IF(L56="","",MAX(M$4:M55)+1)</f>
        <v/>
      </c>
      <c r="N56" s="35" t="str">
        <f>IF(ISNA(INDEX($K$5:$K$90,MATCH(ROWS($M$5:M56),$M$5:$M$90,0))),"",INDEX($K$5:$K$90,MATCH(ROWS($M$5:M56),$M$5:$M$90,0)))</f>
        <v/>
      </c>
      <c r="O56" s="50" t="str">
        <f>IF(ISNA(INDEX($L$5:$L$90,MATCH(ROWS($M$5:M56),$M$5:$M$90,0))),"",INDEX($L$5:$L$90,MATCH(ROWS($M$5:M56),$M$5:$M$90,0)))</f>
        <v/>
      </c>
      <c r="P56" s="38" t="str">
        <f t="shared" si="24"/>
        <v/>
      </c>
      <c r="Q56" s="34" t="str">
        <f t="shared" si="25"/>
        <v/>
      </c>
      <c r="R56" s="51" t="str">
        <f>IF(Q56="","",MAX(R$4:R55)+1)</f>
        <v/>
      </c>
      <c r="S56" s="39" t="str">
        <f t="shared" si="26"/>
        <v/>
      </c>
      <c r="T56" s="34" t="str">
        <f t="shared" si="27"/>
        <v/>
      </c>
      <c r="U56" s="35" t="str">
        <f>IF(T56="","",MAX(U$4:U55)+1)</f>
        <v/>
      </c>
      <c r="V56" s="39" t="str">
        <f t="shared" si="28"/>
        <v/>
      </c>
      <c r="W56" s="34" t="str">
        <f t="shared" si="29"/>
        <v/>
      </c>
      <c r="X56" s="35" t="str">
        <f>IF(W56="","",MAX(X$4:X55)+1)</f>
        <v/>
      </c>
      <c r="Y56" s="39" t="str">
        <f t="shared" si="30"/>
        <v/>
      </c>
      <c r="Z56" s="34" t="str">
        <f t="shared" si="31"/>
        <v/>
      </c>
      <c r="AA56" s="35" t="str">
        <f>IF(Z56="","",MAX(AA$4:AA55)+1)</f>
        <v/>
      </c>
      <c r="AB56" s="39" t="str">
        <f t="shared" si="32"/>
        <v/>
      </c>
      <c r="AC56" s="38" t="str">
        <f t="shared" si="33"/>
        <v/>
      </c>
      <c r="AD56" s="35" t="str">
        <f>IF(AC56="","",MAX(AD$4:AD55)+1)</f>
        <v/>
      </c>
      <c r="AE56" s="35" t="str">
        <f t="shared" si="34"/>
        <v/>
      </c>
      <c r="AF56" s="35" t="str">
        <f t="shared" si="35"/>
        <v/>
      </c>
      <c r="AG56" s="35" t="str">
        <f>IF(AF56="","",MAX(AG$4:AG55)+1)</f>
        <v/>
      </c>
      <c r="AH56" s="39" t="str">
        <f t="shared" si="36"/>
        <v/>
      </c>
      <c r="AI56" s="34" t="str">
        <f t="shared" si="37"/>
        <v/>
      </c>
      <c r="AJ56" s="40" t="str">
        <f>IF(AI56="","",MAX(AJ$4:AJ55)+1)</f>
        <v/>
      </c>
      <c r="AK56" s="38" t="str">
        <f>IF(ISNA(INDEX($P$5:$P$90,MATCH(ROWS($R$5:R56),$R$5:$R$90,0))),"",INDEX($P$5:$P$90,MATCH(ROWS($R$5:R56),$R$5:$R$90,0)))</f>
        <v/>
      </c>
      <c r="AL56" s="41" t="str">
        <f>IF(ISNA(INDEX($Q$5:$Q$90,MATCH(ROWS($R$5:R56),$R$5:$R$90,0))),"",INDEX($Q$5:$Q$90,MATCH(ROWS($R$5:R56),$R$5:$R$90,0)))</f>
        <v/>
      </c>
      <c r="AM56" s="42" t="str">
        <f>IF(ISNA(INDEX($S$5:$S$90,MATCH(ROWS($U$5:U56),$U$5:$U$90,0))),"",INDEX($S$5:$S$90,MATCH(ROWS($U$5:U56),$U$5:$U$90,0)))</f>
        <v/>
      </c>
      <c r="AN56" s="41" t="str">
        <f>IF(ISNA(INDEX($T$5:$T$90,MATCH(ROWS($U$5:U56),$U$5:$U$90,0))),"",INDEX($T$5:$T$90,MATCH(ROWS($U$5:U56),$U$5:$U$90,0)))</f>
        <v/>
      </c>
      <c r="AO56" s="38" t="str">
        <f>IF(ISNA(INDEX($V$5:$V$90,MATCH(ROWS($X$5:X56),$X$5:$X$90,0))),"",INDEX($V$5:$V$90,MATCH(ROWS($X$5:X56),$X$5:$X$90,0)))</f>
        <v/>
      </c>
      <c r="AP56" s="41" t="str">
        <f>IF(ISNA(INDEX($W$5:$W$90,MATCH(ROWS($X$5:X56),$X$5:$X$90,0))),"",INDEX($W$5:$W$90,MATCH(ROWS($X$5:X56),$X$5:$X$90,0)))</f>
        <v/>
      </c>
      <c r="AQ56" s="42" t="str">
        <f>IF(ISNA(INDEX($Y$5:$Y$90,MATCH(ROWS($AA$5:AA56),$AA$5:$AA$90,0))),"",INDEX($Y$5:$Y$90,MATCH(ROWS($AA$5:AA56),$AA$5:$AA$90,0)))</f>
        <v/>
      </c>
      <c r="AR56" s="43" t="str">
        <f>IF(ISNA(INDEX($Z$5:$Z$90,MATCH(ROWS($AA$5:AA56),$AA$5:$AA$90,0))),"",INDEX($Z$5:$Z$90,MATCH(ROWS($AA$5:AA56),$AA$5:$AA$90,0)))</f>
        <v/>
      </c>
      <c r="AS56" s="38" t="str">
        <f>IF(ISNA(INDEX($AB$5:$AB$90,MATCH(ROWS($AD$5:AD56),$AD$5:$AD$90,0))),"",INDEX($AB$5:$AB$90,MATCH(ROWS($AD$5:AD56),$AD$5:$AD$90,0)))</f>
        <v/>
      </c>
      <c r="AT56" s="41" t="str">
        <f>IF(ISNA(INDEX($AC$5:$AC$90,MATCH(ROWS($AD$5:AD56),$AD$5:$AD$90,0))),"",INDEX($AC$5:$AC$90,MATCH(ROWS($AD$5:AD56),$AD$5:$AD$90,0)))</f>
        <v/>
      </c>
      <c r="AU56" s="4" t="str">
        <f>IF(ISNA(INDEX($AE$5:$AE$90,MATCH(ROWS($AG$5:AG56),$AG$5:$AG$90,0))),"",INDEX($AE$5:$AE$90,MATCH(ROWS($AG$5:AG56),$AG$5:$AG$90,0)))</f>
        <v/>
      </c>
      <c r="AV56" s="4" t="str">
        <f>IF(ISNA(INDEX($AF$5:$AF$90,MATCH(ROWS($AG$5:AG56),$AG$5:$AG$90,0))),"",INDEX($AF$5:$AF$90,MATCH(ROWS($AG$5:AG56),$AG$5:$AG$90,0)))</f>
        <v/>
      </c>
      <c r="AW56" s="39" t="str">
        <f>IF(ISNA(INDEX($AH$5:$AH$90,MATCH(ROWS($AJ$5:AJ56),$AJ$5:$AJ$90,0))),"",INDEX($AH$5:$AH$90,MATCH(ROWS($AJ$5:AJ56),$AJ$5:$AJ$90,0)))</f>
        <v/>
      </c>
      <c r="AX56" s="44" t="str">
        <f>IF(ISNA(INDEX($AI$5:$AI$90,MATCH(ROWS($AJ$5:AJ56),$AJ$5:$AJ$90,0))),"",INDEX($AI$5:$AI$90,MATCH(ROWS($AJ$5:AJ56),$AJ$5:$AJ$90,0)))</f>
        <v/>
      </c>
    </row>
    <row r="57" spans="2:50" ht="16.5" thickBot="1" x14ac:dyDescent="0.3">
      <c r="B57" s="28">
        <v>53</v>
      </c>
      <c r="C57" s="46" t="str">
        <f t="shared" si="19"/>
        <v xml:space="preserve"> </v>
      </c>
      <c r="D57" s="47" t="s">
        <v>51</v>
      </c>
      <c r="E57" s="47">
        <v>163734</v>
      </c>
      <c r="F57" s="47">
        <v>3619</v>
      </c>
      <c r="G57" s="47">
        <v>0</v>
      </c>
      <c r="H57" s="48">
        <f t="shared" si="20"/>
        <v>0</v>
      </c>
      <c r="I57" s="49"/>
      <c r="J57" s="32">
        <f t="shared" si="21"/>
        <v>0</v>
      </c>
      <c r="K57" s="33" t="str">
        <f t="shared" si="22"/>
        <v/>
      </c>
      <c r="L57" s="34" t="str">
        <f t="shared" si="23"/>
        <v/>
      </c>
      <c r="M57" s="35" t="str">
        <f>IF(L57="","",MAX(M$4:M56)+1)</f>
        <v/>
      </c>
      <c r="N57" s="35" t="str">
        <f>IF(ISNA(INDEX($K$5:$K$90,MATCH(ROWS($M$5:M57),$M$5:$M$90,0))),"",INDEX($K$5:$K$90,MATCH(ROWS($M$5:M57),$M$5:$M$90,0)))</f>
        <v/>
      </c>
      <c r="O57" s="50" t="str">
        <f>IF(ISNA(INDEX($L$5:$L$90,MATCH(ROWS($M$5:M57),$M$5:$M$90,0))),"",INDEX($L$5:$L$90,MATCH(ROWS($M$5:M57),$M$5:$M$90,0)))</f>
        <v/>
      </c>
      <c r="P57" s="38" t="str">
        <f t="shared" si="24"/>
        <v/>
      </c>
      <c r="Q57" s="34" t="str">
        <f t="shared" si="25"/>
        <v/>
      </c>
      <c r="R57" s="51" t="str">
        <f>IF(Q57="","",MAX(R$4:R56)+1)</f>
        <v/>
      </c>
      <c r="S57" s="39" t="str">
        <f t="shared" si="26"/>
        <v/>
      </c>
      <c r="T57" s="34" t="str">
        <f t="shared" si="27"/>
        <v/>
      </c>
      <c r="U57" s="35" t="str">
        <f>IF(T57="","",MAX(U$4:U56)+1)</f>
        <v/>
      </c>
      <c r="V57" s="39" t="str">
        <f t="shared" si="28"/>
        <v/>
      </c>
      <c r="W57" s="34" t="str">
        <f t="shared" si="29"/>
        <v/>
      </c>
      <c r="X57" s="35" t="str">
        <f>IF(W57="","",MAX(X$4:X56)+1)</f>
        <v/>
      </c>
      <c r="Y57" s="39" t="str">
        <f t="shared" si="30"/>
        <v/>
      </c>
      <c r="Z57" s="34" t="str">
        <f t="shared" si="31"/>
        <v/>
      </c>
      <c r="AA57" s="35" t="str">
        <f>IF(Z57="","",MAX(AA$4:AA56)+1)</f>
        <v/>
      </c>
      <c r="AB57" s="39" t="str">
        <f t="shared" si="32"/>
        <v/>
      </c>
      <c r="AC57" s="38" t="str">
        <f t="shared" si="33"/>
        <v/>
      </c>
      <c r="AD57" s="35" t="str">
        <f>IF(AC57="","",MAX(AD$4:AD56)+1)</f>
        <v/>
      </c>
      <c r="AE57" s="35" t="str">
        <f t="shared" si="34"/>
        <v/>
      </c>
      <c r="AF57" s="35" t="str">
        <f t="shared" si="35"/>
        <v/>
      </c>
      <c r="AG57" s="35" t="str">
        <f>IF(AF57="","",MAX(AG$4:AG56)+1)</f>
        <v/>
      </c>
      <c r="AH57" s="39" t="str">
        <f t="shared" si="36"/>
        <v/>
      </c>
      <c r="AI57" s="34" t="str">
        <f t="shared" si="37"/>
        <v/>
      </c>
      <c r="AJ57" s="40" t="str">
        <f>IF(AI57="","",MAX(AJ$4:AJ56)+1)</f>
        <v/>
      </c>
      <c r="AK57" s="38" t="str">
        <f>IF(ISNA(INDEX($P$5:$P$90,MATCH(ROWS($R$5:R57),$R$5:$R$90,0))),"",INDEX($P$5:$P$90,MATCH(ROWS($R$5:R57),$R$5:$R$90,0)))</f>
        <v/>
      </c>
      <c r="AL57" s="41" t="str">
        <f>IF(ISNA(INDEX($Q$5:$Q$90,MATCH(ROWS($R$5:R57),$R$5:$R$90,0))),"",INDEX($Q$5:$Q$90,MATCH(ROWS($R$5:R57),$R$5:$R$90,0)))</f>
        <v/>
      </c>
      <c r="AM57" s="42" t="str">
        <f>IF(ISNA(INDEX($S$5:$S$90,MATCH(ROWS($U$5:U57),$U$5:$U$90,0))),"",INDEX($S$5:$S$90,MATCH(ROWS($U$5:U57),$U$5:$U$90,0)))</f>
        <v/>
      </c>
      <c r="AN57" s="41" t="str">
        <f>IF(ISNA(INDEX($T$5:$T$90,MATCH(ROWS($U$5:U57),$U$5:$U$90,0))),"",INDEX($T$5:$T$90,MATCH(ROWS($U$5:U57),$U$5:$U$90,0)))</f>
        <v/>
      </c>
      <c r="AO57" s="38" t="str">
        <f>IF(ISNA(INDEX($V$5:$V$90,MATCH(ROWS($X$5:X57),$X$5:$X$90,0))),"",INDEX($V$5:$V$90,MATCH(ROWS($X$5:X57),$X$5:$X$90,0)))</f>
        <v/>
      </c>
      <c r="AP57" s="41" t="str">
        <f>IF(ISNA(INDEX($W$5:$W$90,MATCH(ROWS($X$5:X57),$X$5:$X$90,0))),"",INDEX($W$5:$W$90,MATCH(ROWS($X$5:X57),$X$5:$X$90,0)))</f>
        <v/>
      </c>
      <c r="AQ57" s="42" t="str">
        <f>IF(ISNA(INDEX($Y$5:$Y$90,MATCH(ROWS($AA$5:AA57),$AA$5:$AA$90,0))),"",INDEX($Y$5:$Y$90,MATCH(ROWS($AA$5:AA57),$AA$5:$AA$90,0)))</f>
        <v/>
      </c>
      <c r="AR57" s="43" t="str">
        <f>IF(ISNA(INDEX($Z$5:$Z$90,MATCH(ROWS($AA$5:AA57),$AA$5:$AA$90,0))),"",INDEX($Z$5:$Z$90,MATCH(ROWS($AA$5:AA57),$AA$5:$AA$90,0)))</f>
        <v/>
      </c>
      <c r="AS57" s="38" t="str">
        <f>IF(ISNA(INDEX($AB$5:$AB$90,MATCH(ROWS($AD$5:AD57),$AD$5:$AD$90,0))),"",INDEX($AB$5:$AB$90,MATCH(ROWS($AD$5:AD57),$AD$5:$AD$90,0)))</f>
        <v/>
      </c>
      <c r="AT57" s="41" t="str">
        <f>IF(ISNA(INDEX($AC$5:$AC$90,MATCH(ROWS($AD$5:AD57),$AD$5:$AD$90,0))),"",INDEX($AC$5:$AC$90,MATCH(ROWS($AD$5:AD57),$AD$5:$AD$90,0)))</f>
        <v/>
      </c>
      <c r="AU57" s="4" t="str">
        <f>IF(ISNA(INDEX($AE$5:$AE$90,MATCH(ROWS($AG$5:AG57),$AG$5:$AG$90,0))),"",INDEX($AE$5:$AE$90,MATCH(ROWS($AG$5:AG57),$AG$5:$AG$90,0)))</f>
        <v/>
      </c>
      <c r="AV57" s="4" t="str">
        <f>IF(ISNA(INDEX($AF$5:$AF$90,MATCH(ROWS($AG$5:AG57),$AG$5:$AG$90,0))),"",INDEX($AF$5:$AF$90,MATCH(ROWS($AG$5:AG57),$AG$5:$AG$90,0)))</f>
        <v/>
      </c>
      <c r="AW57" s="39" t="str">
        <f>IF(ISNA(INDEX($AH$5:$AH$90,MATCH(ROWS($AJ$5:AJ57),$AJ$5:$AJ$90,0))),"",INDEX($AH$5:$AH$90,MATCH(ROWS($AJ$5:AJ57),$AJ$5:$AJ$90,0)))</f>
        <v/>
      </c>
      <c r="AX57" s="44" t="str">
        <f>IF(ISNA(INDEX($AI$5:$AI$90,MATCH(ROWS($AJ$5:AJ57),$AJ$5:$AJ$90,0))),"",INDEX($AI$5:$AI$90,MATCH(ROWS($AJ$5:AJ57),$AJ$5:$AJ$90,0)))</f>
        <v/>
      </c>
    </row>
    <row r="58" spans="2:50" ht="15.75" customHeight="1" thickBot="1" x14ac:dyDescent="0.3">
      <c r="B58" s="45">
        <v>54</v>
      </c>
      <c r="C58" s="46" t="str">
        <f t="shared" si="19"/>
        <v xml:space="preserve"> </v>
      </c>
      <c r="D58" s="47" t="s">
        <v>80</v>
      </c>
      <c r="E58" s="47">
        <v>163789</v>
      </c>
      <c r="F58" s="47">
        <v>2838</v>
      </c>
      <c r="G58" s="47">
        <v>0</v>
      </c>
      <c r="H58" s="48">
        <f t="shared" si="20"/>
        <v>0</v>
      </c>
      <c r="I58" s="49"/>
      <c r="J58" s="32">
        <f t="shared" si="21"/>
        <v>0</v>
      </c>
      <c r="K58" s="33" t="str">
        <f t="shared" si="22"/>
        <v/>
      </c>
      <c r="L58" s="34" t="str">
        <f t="shared" si="23"/>
        <v/>
      </c>
      <c r="M58" s="35" t="str">
        <f>IF(L58="","",MAX(M$4:M57)+1)</f>
        <v/>
      </c>
      <c r="N58" s="35" t="str">
        <f>IF(ISNA(INDEX($K$5:$K$90,MATCH(ROWS($M$5:M58),$M$5:$M$90,0))),"",INDEX($K$5:$K$90,MATCH(ROWS($M$5:M58),$M$5:$M$90,0)))</f>
        <v/>
      </c>
      <c r="O58" s="50" t="str">
        <f>IF(ISNA(INDEX($L$5:$L$90,MATCH(ROWS($M$5:M58),$M$5:$M$90,0))),"",INDEX($L$5:$L$90,MATCH(ROWS($M$5:M58),$M$5:$M$90,0)))</f>
        <v/>
      </c>
      <c r="P58" s="38" t="str">
        <f t="shared" si="24"/>
        <v/>
      </c>
      <c r="Q58" s="34" t="str">
        <f t="shared" si="25"/>
        <v/>
      </c>
      <c r="R58" s="51" t="str">
        <f>IF(Q58="","",MAX(R$4:R57)+1)</f>
        <v/>
      </c>
      <c r="S58" s="39" t="str">
        <f t="shared" si="26"/>
        <v/>
      </c>
      <c r="T58" s="34" t="str">
        <f t="shared" si="27"/>
        <v/>
      </c>
      <c r="U58" s="35" t="str">
        <f>IF(T58="","",MAX(U$4:U57)+1)</f>
        <v/>
      </c>
      <c r="V58" s="39" t="str">
        <f t="shared" si="28"/>
        <v/>
      </c>
      <c r="W58" s="34" t="str">
        <f t="shared" si="29"/>
        <v/>
      </c>
      <c r="X58" s="35" t="str">
        <f>IF(W58="","",MAX(X$4:X57)+1)</f>
        <v/>
      </c>
      <c r="Y58" s="39" t="str">
        <f t="shared" si="30"/>
        <v/>
      </c>
      <c r="Z58" s="34" t="str">
        <f t="shared" si="31"/>
        <v/>
      </c>
      <c r="AA58" s="35" t="str">
        <f>IF(Z58="","",MAX(AA$4:AA57)+1)</f>
        <v/>
      </c>
      <c r="AB58" s="39" t="str">
        <f t="shared" si="32"/>
        <v/>
      </c>
      <c r="AC58" s="38" t="str">
        <f t="shared" si="33"/>
        <v/>
      </c>
      <c r="AD58" s="35" t="str">
        <f>IF(AC58="","",MAX(AD$4:AD57)+1)</f>
        <v/>
      </c>
      <c r="AE58" s="35" t="str">
        <f t="shared" si="34"/>
        <v/>
      </c>
      <c r="AF58" s="35" t="str">
        <f t="shared" si="35"/>
        <v/>
      </c>
      <c r="AG58" s="35" t="str">
        <f>IF(AF58="","",MAX(AG$4:AG57)+1)</f>
        <v/>
      </c>
      <c r="AH58" s="39" t="str">
        <f t="shared" si="36"/>
        <v/>
      </c>
      <c r="AI58" s="34" t="str">
        <f t="shared" si="37"/>
        <v/>
      </c>
      <c r="AJ58" s="40" t="str">
        <f>IF(AI58="","",MAX(AJ$4:AJ57)+1)</f>
        <v/>
      </c>
      <c r="AK58" s="38" t="str">
        <f>IF(ISNA(INDEX($P$5:$P$90,MATCH(ROWS($R$5:R58),$R$5:$R$90,0))),"",INDEX($P$5:$P$90,MATCH(ROWS($R$5:R58),$R$5:$R$90,0)))</f>
        <v/>
      </c>
      <c r="AL58" s="41" t="str">
        <f>IF(ISNA(INDEX($Q$5:$Q$90,MATCH(ROWS($R$5:R58),$R$5:$R$90,0))),"",INDEX($Q$5:$Q$90,MATCH(ROWS($R$5:R58),$R$5:$R$90,0)))</f>
        <v/>
      </c>
      <c r="AM58" s="42" t="str">
        <f>IF(ISNA(INDEX($S$5:$S$90,MATCH(ROWS($U$5:U58),$U$5:$U$90,0))),"",INDEX($S$5:$S$90,MATCH(ROWS($U$5:U58),$U$5:$U$90,0)))</f>
        <v/>
      </c>
      <c r="AN58" s="41" t="str">
        <f>IF(ISNA(INDEX($T$5:$T$90,MATCH(ROWS($U$5:U58),$U$5:$U$90,0))),"",INDEX($T$5:$T$90,MATCH(ROWS($U$5:U58),$U$5:$U$90,0)))</f>
        <v/>
      </c>
      <c r="AO58" s="38" t="str">
        <f>IF(ISNA(INDEX($V$5:$V$90,MATCH(ROWS($X$5:X58),$X$5:$X$90,0))),"",INDEX($V$5:$V$90,MATCH(ROWS($X$5:X58),$X$5:$X$90,0)))</f>
        <v/>
      </c>
      <c r="AP58" s="41" t="str">
        <f>IF(ISNA(INDEX($W$5:$W$90,MATCH(ROWS($X$5:X58),$X$5:$X$90,0))),"",INDEX($W$5:$W$90,MATCH(ROWS($X$5:X58),$X$5:$X$90,0)))</f>
        <v/>
      </c>
      <c r="AQ58" s="42" t="str">
        <f>IF(ISNA(INDEX($Y$5:$Y$90,MATCH(ROWS($AA$5:AA58),$AA$5:$AA$90,0))),"",INDEX($Y$5:$Y$90,MATCH(ROWS($AA$5:AA58),$AA$5:$AA$90,0)))</f>
        <v/>
      </c>
      <c r="AR58" s="43" t="str">
        <f>IF(ISNA(INDEX($Z$5:$Z$90,MATCH(ROWS($AA$5:AA58),$AA$5:$AA$90,0))),"",INDEX($Z$5:$Z$90,MATCH(ROWS($AA$5:AA58),$AA$5:$AA$90,0)))</f>
        <v/>
      </c>
      <c r="AS58" s="38" t="str">
        <f>IF(ISNA(INDEX($AB$5:$AB$90,MATCH(ROWS($AD$5:AD58),$AD$5:$AD$90,0))),"",INDEX($AB$5:$AB$90,MATCH(ROWS($AD$5:AD58),$AD$5:$AD$90,0)))</f>
        <v/>
      </c>
      <c r="AT58" s="41" t="str">
        <f>IF(ISNA(INDEX($AC$5:$AC$90,MATCH(ROWS($AD$5:AD58),$AD$5:$AD$90,0))),"",INDEX($AC$5:$AC$90,MATCH(ROWS($AD$5:AD58),$AD$5:$AD$90,0)))</f>
        <v/>
      </c>
      <c r="AU58" s="4" t="str">
        <f>IF(ISNA(INDEX($AE$5:$AE$90,MATCH(ROWS($AG$5:AG58),$AG$5:$AG$90,0))),"",INDEX($AE$5:$AE$90,MATCH(ROWS($AG$5:AG58),$AG$5:$AG$90,0)))</f>
        <v/>
      </c>
      <c r="AV58" s="4" t="str">
        <f>IF(ISNA(INDEX($AF$5:$AF$90,MATCH(ROWS($AG$5:AG58),$AG$5:$AG$90,0))),"",INDEX($AF$5:$AF$90,MATCH(ROWS($AG$5:AG58),$AG$5:$AG$90,0)))</f>
        <v/>
      </c>
      <c r="AW58" s="39" t="str">
        <f>IF(ISNA(INDEX($AH$5:$AH$90,MATCH(ROWS($AJ$5:AJ58),$AJ$5:$AJ$90,0))),"",INDEX($AH$5:$AH$90,MATCH(ROWS($AJ$5:AJ58),$AJ$5:$AJ$90,0)))</f>
        <v/>
      </c>
      <c r="AX58" s="44" t="str">
        <f>IF(ISNA(INDEX($AI$5:$AI$90,MATCH(ROWS($AJ$5:AJ58),$AJ$5:$AJ$90,0))),"",INDEX($AI$5:$AI$90,MATCH(ROWS($AJ$5:AJ58),$AJ$5:$AJ$90,0)))</f>
        <v/>
      </c>
    </row>
    <row r="59" spans="2:50" ht="15.75" customHeight="1" thickBot="1" x14ac:dyDescent="0.3">
      <c r="B59" s="28">
        <v>55</v>
      </c>
      <c r="C59" s="46" t="str">
        <f t="shared" si="19"/>
        <v xml:space="preserve"> </v>
      </c>
      <c r="D59" s="47" t="s">
        <v>82</v>
      </c>
      <c r="E59" s="47">
        <v>167295</v>
      </c>
      <c r="F59" s="47">
        <v>2053</v>
      </c>
      <c r="G59" s="47">
        <v>0</v>
      </c>
      <c r="H59" s="48">
        <f t="shared" si="20"/>
        <v>0</v>
      </c>
      <c r="I59" s="49"/>
      <c r="J59" s="32">
        <f t="shared" si="21"/>
        <v>0</v>
      </c>
      <c r="K59" s="33" t="str">
        <f t="shared" si="22"/>
        <v/>
      </c>
      <c r="L59" s="34" t="str">
        <f t="shared" si="23"/>
        <v/>
      </c>
      <c r="M59" s="35" t="str">
        <f>IF(L59="","",MAX(M$4:M58)+1)</f>
        <v/>
      </c>
      <c r="N59" s="35" t="str">
        <f>IF(ISNA(INDEX($K$5:$K$90,MATCH(ROWS($M$5:M59),$M$5:$M$90,0))),"",INDEX($K$5:$K$90,MATCH(ROWS($M$5:M59),$M$5:$M$90,0)))</f>
        <v/>
      </c>
      <c r="O59" s="50" t="str">
        <f>IF(ISNA(INDEX($L$5:$L$90,MATCH(ROWS($M$5:M59),$M$5:$M$90,0))),"",INDEX($L$5:$L$90,MATCH(ROWS($M$5:M59),$M$5:$M$90,0)))</f>
        <v/>
      </c>
      <c r="P59" s="38" t="str">
        <f t="shared" si="24"/>
        <v/>
      </c>
      <c r="Q59" s="34" t="str">
        <f t="shared" si="25"/>
        <v/>
      </c>
      <c r="R59" s="51" t="str">
        <f>IF(Q59="","",MAX(R$4:R58)+1)</f>
        <v/>
      </c>
      <c r="S59" s="39" t="str">
        <f t="shared" si="26"/>
        <v/>
      </c>
      <c r="T59" s="34" t="str">
        <f t="shared" si="27"/>
        <v/>
      </c>
      <c r="U59" s="35" t="str">
        <f>IF(T59="","",MAX(U$4:U58)+1)</f>
        <v/>
      </c>
      <c r="V59" s="39" t="str">
        <f t="shared" si="28"/>
        <v/>
      </c>
      <c r="W59" s="34" t="str">
        <f t="shared" si="29"/>
        <v/>
      </c>
      <c r="X59" s="35" t="str">
        <f>IF(W59="","",MAX(X$4:X58)+1)</f>
        <v/>
      </c>
      <c r="Y59" s="39" t="str">
        <f t="shared" si="30"/>
        <v/>
      </c>
      <c r="Z59" s="34" t="str">
        <f t="shared" si="31"/>
        <v/>
      </c>
      <c r="AA59" s="35" t="str">
        <f>IF(Z59="","",MAX(AA$4:AA58)+1)</f>
        <v/>
      </c>
      <c r="AB59" s="39" t="str">
        <f t="shared" si="32"/>
        <v/>
      </c>
      <c r="AC59" s="38" t="str">
        <f t="shared" si="33"/>
        <v/>
      </c>
      <c r="AD59" s="35" t="str">
        <f>IF(AC59="","",MAX(AD$4:AD58)+1)</f>
        <v/>
      </c>
      <c r="AE59" s="35" t="str">
        <f t="shared" si="34"/>
        <v/>
      </c>
      <c r="AF59" s="35" t="str">
        <f t="shared" si="35"/>
        <v/>
      </c>
      <c r="AG59" s="35" t="str">
        <f>IF(AF59="","",MAX(AG$4:AG58)+1)</f>
        <v/>
      </c>
      <c r="AH59" s="39" t="str">
        <f t="shared" si="36"/>
        <v/>
      </c>
      <c r="AI59" s="34" t="str">
        <f t="shared" si="37"/>
        <v/>
      </c>
      <c r="AJ59" s="40" t="str">
        <f>IF(AI59="","",MAX(AJ$4:AJ58)+1)</f>
        <v/>
      </c>
      <c r="AK59" s="38" t="str">
        <f>IF(ISNA(INDEX($P$5:$P$90,MATCH(ROWS($R$5:R59),$R$5:$R$90,0))),"",INDEX($P$5:$P$90,MATCH(ROWS($R$5:R59),$R$5:$R$90,0)))</f>
        <v/>
      </c>
      <c r="AL59" s="41" t="str">
        <f>IF(ISNA(INDEX($Q$5:$Q$90,MATCH(ROWS($R$5:R59),$R$5:$R$90,0))),"",INDEX($Q$5:$Q$90,MATCH(ROWS($R$5:R59),$R$5:$R$90,0)))</f>
        <v/>
      </c>
      <c r="AM59" s="42" t="str">
        <f>IF(ISNA(INDEX($S$5:$S$90,MATCH(ROWS($U$5:U59),$U$5:$U$90,0))),"",INDEX($S$5:$S$90,MATCH(ROWS($U$5:U59),$U$5:$U$90,0)))</f>
        <v/>
      </c>
      <c r="AN59" s="41" t="str">
        <f>IF(ISNA(INDEX($T$5:$T$90,MATCH(ROWS($U$5:U59),$U$5:$U$90,0))),"",INDEX($T$5:$T$90,MATCH(ROWS($U$5:U59),$U$5:$U$90,0)))</f>
        <v/>
      </c>
      <c r="AO59" s="38" t="str">
        <f>IF(ISNA(INDEX($V$5:$V$90,MATCH(ROWS($X$5:X59),$X$5:$X$90,0))),"",INDEX($V$5:$V$90,MATCH(ROWS($X$5:X59),$X$5:$X$90,0)))</f>
        <v/>
      </c>
      <c r="AP59" s="41" t="str">
        <f>IF(ISNA(INDEX($W$5:$W$90,MATCH(ROWS($X$5:X59),$X$5:$X$90,0))),"",INDEX($W$5:$W$90,MATCH(ROWS($X$5:X59),$X$5:$X$90,0)))</f>
        <v/>
      </c>
      <c r="AQ59" s="42" t="str">
        <f>IF(ISNA(INDEX($Y$5:$Y$90,MATCH(ROWS($AA$5:AA59),$AA$5:$AA$90,0))),"",INDEX($Y$5:$Y$90,MATCH(ROWS($AA$5:AA59),$AA$5:$AA$90,0)))</f>
        <v/>
      </c>
      <c r="AR59" s="43" t="str">
        <f>IF(ISNA(INDEX($Z$5:$Z$90,MATCH(ROWS($AA$5:AA59),$AA$5:$AA$90,0))),"",INDEX($Z$5:$Z$90,MATCH(ROWS($AA$5:AA59),$AA$5:$AA$90,0)))</f>
        <v/>
      </c>
      <c r="AS59" s="38" t="str">
        <f>IF(ISNA(INDEX($AB$5:$AB$90,MATCH(ROWS($AD$5:AD59),$AD$5:$AD$90,0))),"",INDEX($AB$5:$AB$90,MATCH(ROWS($AD$5:AD59),$AD$5:$AD$90,0)))</f>
        <v/>
      </c>
      <c r="AT59" s="41" t="str">
        <f>IF(ISNA(INDEX($AC$5:$AC$90,MATCH(ROWS($AD$5:AD59),$AD$5:$AD$90,0))),"",INDEX($AC$5:$AC$90,MATCH(ROWS($AD$5:AD59),$AD$5:$AD$90,0)))</f>
        <v/>
      </c>
      <c r="AU59" s="4" t="str">
        <f>IF(ISNA(INDEX($AE$5:$AE$90,MATCH(ROWS($AG$5:AG59),$AG$5:$AG$90,0))),"",INDEX($AE$5:$AE$90,MATCH(ROWS($AG$5:AG59),$AG$5:$AG$90,0)))</f>
        <v/>
      </c>
      <c r="AV59" s="4" t="str">
        <f>IF(ISNA(INDEX($AF$5:$AF$90,MATCH(ROWS($AG$5:AG59),$AG$5:$AG$90,0))),"",INDEX($AF$5:$AF$90,MATCH(ROWS($AG$5:AG59),$AG$5:$AG$90,0)))</f>
        <v/>
      </c>
      <c r="AW59" s="39" t="str">
        <f>IF(ISNA(INDEX($AH$5:$AH$90,MATCH(ROWS($AJ$5:AJ59),$AJ$5:$AJ$90,0))),"",INDEX($AH$5:$AH$90,MATCH(ROWS($AJ$5:AJ59),$AJ$5:$AJ$90,0)))</f>
        <v/>
      </c>
      <c r="AX59" s="44" t="str">
        <f>IF(ISNA(INDEX($AI$5:$AI$90,MATCH(ROWS($AJ$5:AJ59),$AJ$5:$AJ$90,0))),"",INDEX($AI$5:$AI$90,MATCH(ROWS($AJ$5:AJ59),$AJ$5:$AJ$90,0)))</f>
        <v/>
      </c>
    </row>
    <row r="60" spans="2:50" ht="15.75" customHeight="1" thickBot="1" x14ac:dyDescent="0.3">
      <c r="B60" s="45">
        <v>56</v>
      </c>
      <c r="C60" s="46" t="str">
        <f t="shared" si="19"/>
        <v xml:space="preserve"> </v>
      </c>
      <c r="D60" s="47" t="s">
        <v>83</v>
      </c>
      <c r="E60" s="47">
        <v>167231</v>
      </c>
      <c r="F60" s="47">
        <v>1774</v>
      </c>
      <c r="G60" s="47">
        <v>0</v>
      </c>
      <c r="H60" s="48">
        <f t="shared" si="20"/>
        <v>0</v>
      </c>
      <c r="I60" s="49"/>
      <c r="J60" s="32">
        <f t="shared" si="21"/>
        <v>0</v>
      </c>
      <c r="K60" s="33" t="str">
        <f t="shared" si="22"/>
        <v/>
      </c>
      <c r="L60" s="34" t="str">
        <f t="shared" si="23"/>
        <v/>
      </c>
      <c r="M60" s="35" t="str">
        <f>IF(L60="","",MAX(M$4:M59)+1)</f>
        <v/>
      </c>
      <c r="N60" s="35" t="str">
        <f>IF(ISNA(INDEX($K$5:$K$90,MATCH(ROWS($M$5:M60),$M$5:$M$90,0))),"",INDEX($K$5:$K$90,MATCH(ROWS($M$5:M60),$M$5:$M$90,0)))</f>
        <v/>
      </c>
      <c r="O60" s="50" t="str">
        <f>IF(ISNA(INDEX($L$5:$L$90,MATCH(ROWS($M$5:M60),$M$5:$M$90,0))),"",INDEX($L$5:$L$90,MATCH(ROWS($M$5:M60),$M$5:$M$90,0)))</f>
        <v/>
      </c>
      <c r="P60" s="38" t="str">
        <f t="shared" si="24"/>
        <v/>
      </c>
      <c r="Q60" s="34" t="str">
        <f t="shared" si="25"/>
        <v/>
      </c>
      <c r="R60" s="51" t="str">
        <f>IF(Q60="","",MAX(R$4:R59)+1)</f>
        <v/>
      </c>
      <c r="S60" s="39" t="str">
        <f t="shared" si="26"/>
        <v/>
      </c>
      <c r="T60" s="34" t="str">
        <f t="shared" si="27"/>
        <v/>
      </c>
      <c r="U60" s="35" t="str">
        <f>IF(T60="","",MAX(U$4:U59)+1)</f>
        <v/>
      </c>
      <c r="V60" s="39" t="str">
        <f t="shared" si="28"/>
        <v/>
      </c>
      <c r="W60" s="34" t="str">
        <f t="shared" si="29"/>
        <v/>
      </c>
      <c r="X60" s="35" t="str">
        <f>IF(W60="","",MAX(X$4:X59)+1)</f>
        <v/>
      </c>
      <c r="Y60" s="39" t="str">
        <f t="shared" si="30"/>
        <v/>
      </c>
      <c r="Z60" s="34" t="str">
        <f t="shared" si="31"/>
        <v/>
      </c>
      <c r="AA60" s="35" t="str">
        <f>IF(Z60="","",MAX(AA$4:AA59)+1)</f>
        <v/>
      </c>
      <c r="AB60" s="39" t="str">
        <f t="shared" si="32"/>
        <v/>
      </c>
      <c r="AC60" s="38" t="str">
        <f t="shared" si="33"/>
        <v/>
      </c>
      <c r="AD60" s="35" t="str">
        <f>IF(AC60="","",MAX(AD$4:AD59)+1)</f>
        <v/>
      </c>
      <c r="AE60" s="35" t="str">
        <f t="shared" si="34"/>
        <v/>
      </c>
      <c r="AF60" s="35" t="str">
        <f t="shared" si="35"/>
        <v/>
      </c>
      <c r="AG60" s="35" t="str">
        <f>IF(AF60="","",MAX(AG$4:AG59)+1)</f>
        <v/>
      </c>
      <c r="AH60" s="39" t="str">
        <f t="shared" si="36"/>
        <v/>
      </c>
      <c r="AI60" s="34" t="str">
        <f t="shared" si="37"/>
        <v/>
      </c>
      <c r="AJ60" s="40" t="str">
        <f>IF(AI60="","",MAX(AJ$4:AJ59)+1)</f>
        <v/>
      </c>
      <c r="AK60" s="38" t="str">
        <f>IF(ISNA(INDEX($P$5:$P$90,MATCH(ROWS($R$5:R60),$R$5:$R$90,0))),"",INDEX($P$5:$P$90,MATCH(ROWS($R$5:R60),$R$5:$R$90,0)))</f>
        <v/>
      </c>
      <c r="AL60" s="41" t="str">
        <f>IF(ISNA(INDEX($Q$5:$Q$90,MATCH(ROWS($R$5:R60),$R$5:$R$90,0))),"",INDEX($Q$5:$Q$90,MATCH(ROWS($R$5:R60),$R$5:$R$90,0)))</f>
        <v/>
      </c>
      <c r="AM60" s="42" t="str">
        <f>IF(ISNA(INDEX($S$5:$S$90,MATCH(ROWS($U$5:U60),$U$5:$U$90,0))),"",INDEX($S$5:$S$90,MATCH(ROWS($U$5:U60),$U$5:$U$90,0)))</f>
        <v/>
      </c>
      <c r="AN60" s="41" t="str">
        <f>IF(ISNA(INDEX($T$5:$T$90,MATCH(ROWS($U$5:U60),$U$5:$U$90,0))),"",INDEX($T$5:$T$90,MATCH(ROWS($U$5:U60),$U$5:$U$90,0)))</f>
        <v/>
      </c>
      <c r="AO60" s="38" t="str">
        <f>IF(ISNA(INDEX($V$5:$V$90,MATCH(ROWS($X$5:X60),$X$5:$X$90,0))),"",INDEX($V$5:$V$90,MATCH(ROWS($X$5:X60),$X$5:$X$90,0)))</f>
        <v/>
      </c>
      <c r="AP60" s="41" t="str">
        <f>IF(ISNA(INDEX($W$5:$W$90,MATCH(ROWS($X$5:X60),$X$5:$X$90,0))),"",INDEX($W$5:$W$90,MATCH(ROWS($X$5:X60),$X$5:$X$90,0)))</f>
        <v/>
      </c>
      <c r="AQ60" s="42" t="str">
        <f>IF(ISNA(INDEX($Y$5:$Y$90,MATCH(ROWS($AA$5:AA60),$AA$5:$AA$90,0))),"",INDEX($Y$5:$Y$90,MATCH(ROWS($AA$5:AA60),$AA$5:$AA$90,0)))</f>
        <v/>
      </c>
      <c r="AR60" s="43" t="str">
        <f>IF(ISNA(INDEX($Z$5:$Z$90,MATCH(ROWS($AA$5:AA60),$AA$5:$AA$90,0))),"",INDEX($Z$5:$Z$90,MATCH(ROWS($AA$5:AA60),$AA$5:$AA$90,0)))</f>
        <v/>
      </c>
      <c r="AS60" s="38" t="str">
        <f>IF(ISNA(INDEX($AB$5:$AB$90,MATCH(ROWS($AD$5:AD60),$AD$5:$AD$90,0))),"",INDEX($AB$5:$AB$90,MATCH(ROWS($AD$5:AD60),$AD$5:$AD$90,0)))</f>
        <v/>
      </c>
      <c r="AT60" s="41" t="str">
        <f>IF(ISNA(INDEX($AC$5:$AC$90,MATCH(ROWS($AD$5:AD60),$AD$5:$AD$90,0))),"",INDEX($AC$5:$AC$90,MATCH(ROWS($AD$5:AD60),$AD$5:$AD$90,0)))</f>
        <v/>
      </c>
      <c r="AU60" s="4" t="str">
        <f>IF(ISNA(INDEX($AE$5:$AE$90,MATCH(ROWS($AG$5:AG60),$AG$5:$AG$90,0))),"",INDEX($AE$5:$AE$90,MATCH(ROWS($AG$5:AG60),$AG$5:$AG$90,0)))</f>
        <v/>
      </c>
      <c r="AV60" s="4" t="str">
        <f>IF(ISNA(INDEX($AF$5:$AF$90,MATCH(ROWS($AG$5:AG60),$AG$5:$AG$90,0))),"",INDEX($AF$5:$AF$90,MATCH(ROWS($AG$5:AG60),$AG$5:$AG$90,0)))</f>
        <v/>
      </c>
      <c r="AW60" s="39" t="str">
        <f>IF(ISNA(INDEX($AH$5:$AH$90,MATCH(ROWS($AJ$5:AJ60),$AJ$5:$AJ$90,0))),"",INDEX($AH$5:$AH$90,MATCH(ROWS($AJ$5:AJ60),$AJ$5:$AJ$90,0)))</f>
        <v/>
      </c>
      <c r="AX60" s="44" t="str">
        <f>IF(ISNA(INDEX($AI$5:$AI$90,MATCH(ROWS($AJ$5:AJ60),$AJ$5:$AJ$90,0))),"",INDEX($AI$5:$AI$90,MATCH(ROWS($AJ$5:AJ60),$AJ$5:$AJ$90,0)))</f>
        <v/>
      </c>
    </row>
    <row r="61" spans="2:50" ht="15.75" customHeight="1" thickBot="1" x14ac:dyDescent="0.3">
      <c r="B61" s="28">
        <v>57</v>
      </c>
      <c r="C61" s="46" t="str">
        <f t="shared" si="19"/>
        <v xml:space="preserve"> </v>
      </c>
      <c r="D61" s="47" t="s">
        <v>84</v>
      </c>
      <c r="E61" s="47">
        <v>163903</v>
      </c>
      <c r="F61" s="47">
        <v>1861</v>
      </c>
      <c r="G61" s="47">
        <v>0</v>
      </c>
      <c r="H61" s="48">
        <f t="shared" si="20"/>
        <v>0</v>
      </c>
      <c r="I61" s="49"/>
      <c r="J61" s="32">
        <f t="shared" si="21"/>
        <v>0</v>
      </c>
      <c r="K61" s="33" t="str">
        <f t="shared" si="22"/>
        <v/>
      </c>
      <c r="L61" s="34" t="str">
        <f t="shared" si="23"/>
        <v/>
      </c>
      <c r="M61" s="35" t="str">
        <f>IF(L61="","",MAX(M$4:M60)+1)</f>
        <v/>
      </c>
      <c r="N61" s="35" t="str">
        <f>IF(ISNA(INDEX($K$5:$K$90,MATCH(ROWS($M$5:M61),$M$5:$M$90,0))),"",INDEX($K$5:$K$90,MATCH(ROWS($M$5:M61),$M$5:$M$90,0)))</f>
        <v/>
      </c>
      <c r="O61" s="50" t="str">
        <f>IF(ISNA(INDEX($L$5:$L$90,MATCH(ROWS($M$5:M61),$M$5:$M$90,0))),"",INDEX($L$5:$L$90,MATCH(ROWS($M$5:M61),$M$5:$M$90,0)))</f>
        <v/>
      </c>
      <c r="P61" s="38" t="str">
        <f t="shared" si="24"/>
        <v/>
      </c>
      <c r="Q61" s="34" t="str">
        <f t="shared" si="25"/>
        <v/>
      </c>
      <c r="R61" s="51" t="str">
        <f>IF(Q61="","",MAX(R$4:R60)+1)</f>
        <v/>
      </c>
      <c r="S61" s="39" t="str">
        <f t="shared" si="26"/>
        <v/>
      </c>
      <c r="T61" s="34" t="str">
        <f t="shared" si="27"/>
        <v/>
      </c>
      <c r="U61" s="35" t="str">
        <f>IF(T61="","",MAX(U$4:U60)+1)</f>
        <v/>
      </c>
      <c r="V61" s="39" t="str">
        <f t="shared" si="28"/>
        <v/>
      </c>
      <c r="W61" s="34" t="str">
        <f t="shared" si="29"/>
        <v/>
      </c>
      <c r="X61" s="35" t="str">
        <f>IF(W61="","",MAX(X$4:X60)+1)</f>
        <v/>
      </c>
      <c r="Y61" s="39" t="str">
        <f t="shared" si="30"/>
        <v/>
      </c>
      <c r="Z61" s="34" t="str">
        <f t="shared" si="31"/>
        <v/>
      </c>
      <c r="AA61" s="35" t="str">
        <f>IF(Z61="","",MAX(AA$4:AA60)+1)</f>
        <v/>
      </c>
      <c r="AB61" s="39" t="str">
        <f t="shared" si="32"/>
        <v/>
      </c>
      <c r="AC61" s="38" t="str">
        <f t="shared" si="33"/>
        <v/>
      </c>
      <c r="AD61" s="35" t="str">
        <f>IF(AC61="","",MAX(AD$4:AD60)+1)</f>
        <v/>
      </c>
      <c r="AE61" s="35" t="str">
        <f t="shared" si="34"/>
        <v/>
      </c>
      <c r="AF61" s="35" t="str">
        <f t="shared" si="35"/>
        <v/>
      </c>
      <c r="AG61" s="35" t="str">
        <f>IF(AF61="","",MAX(AG$4:AG60)+1)</f>
        <v/>
      </c>
      <c r="AH61" s="39" t="str">
        <f t="shared" si="36"/>
        <v/>
      </c>
      <c r="AI61" s="34" t="str">
        <f t="shared" si="37"/>
        <v/>
      </c>
      <c r="AJ61" s="40" t="str">
        <f>IF(AI61="","",MAX(AJ$4:AJ60)+1)</f>
        <v/>
      </c>
      <c r="AK61" s="38" t="str">
        <f>IF(ISNA(INDEX($P$5:$P$90,MATCH(ROWS($R$5:R61),$R$5:$R$90,0))),"",INDEX($P$5:$P$90,MATCH(ROWS($R$5:R61),$R$5:$R$90,0)))</f>
        <v/>
      </c>
      <c r="AL61" s="41" t="str">
        <f>IF(ISNA(INDEX($Q$5:$Q$90,MATCH(ROWS($R$5:R61),$R$5:$R$90,0))),"",INDEX($Q$5:$Q$90,MATCH(ROWS($R$5:R61),$R$5:$R$90,0)))</f>
        <v/>
      </c>
      <c r="AM61" s="42" t="str">
        <f>IF(ISNA(INDEX($S$5:$S$90,MATCH(ROWS($U$5:U61),$U$5:$U$90,0))),"",INDEX($S$5:$S$90,MATCH(ROWS($U$5:U61),$U$5:$U$90,0)))</f>
        <v/>
      </c>
      <c r="AN61" s="41" t="str">
        <f>IF(ISNA(INDEX($T$5:$T$90,MATCH(ROWS($U$5:U61),$U$5:$U$90,0))),"",INDEX($T$5:$T$90,MATCH(ROWS($U$5:U61),$U$5:$U$90,0)))</f>
        <v/>
      </c>
      <c r="AO61" s="38" t="str">
        <f>IF(ISNA(INDEX($V$5:$V$90,MATCH(ROWS($X$5:X61),$X$5:$X$90,0))),"",INDEX($V$5:$V$90,MATCH(ROWS($X$5:X61),$X$5:$X$90,0)))</f>
        <v/>
      </c>
      <c r="AP61" s="41" t="str">
        <f>IF(ISNA(INDEX($W$5:$W$90,MATCH(ROWS($X$5:X61),$X$5:$X$90,0))),"",INDEX($W$5:$W$90,MATCH(ROWS($X$5:X61),$X$5:$X$90,0)))</f>
        <v/>
      </c>
      <c r="AQ61" s="42" t="str">
        <f>IF(ISNA(INDEX($Y$5:$Y$90,MATCH(ROWS($AA$5:AA61),$AA$5:$AA$90,0))),"",INDEX($Y$5:$Y$90,MATCH(ROWS($AA$5:AA61),$AA$5:$AA$90,0)))</f>
        <v/>
      </c>
      <c r="AR61" s="43" t="str">
        <f>IF(ISNA(INDEX($Z$5:$Z$90,MATCH(ROWS($AA$5:AA61),$AA$5:$AA$90,0))),"",INDEX($Z$5:$Z$90,MATCH(ROWS($AA$5:AA61),$AA$5:$AA$90,0)))</f>
        <v/>
      </c>
      <c r="AS61" s="38" t="str">
        <f>IF(ISNA(INDEX($AB$5:$AB$90,MATCH(ROWS($AD$5:AD61),$AD$5:$AD$90,0))),"",INDEX($AB$5:$AB$90,MATCH(ROWS($AD$5:AD61),$AD$5:$AD$90,0)))</f>
        <v/>
      </c>
      <c r="AT61" s="41" t="str">
        <f>IF(ISNA(INDEX($AC$5:$AC$90,MATCH(ROWS($AD$5:AD61),$AD$5:$AD$90,0))),"",INDEX($AC$5:$AC$90,MATCH(ROWS($AD$5:AD61),$AD$5:$AD$90,0)))</f>
        <v/>
      </c>
      <c r="AU61" s="4" t="str">
        <f>IF(ISNA(INDEX($AE$5:$AE$90,MATCH(ROWS($AG$5:AG61),$AG$5:$AG$90,0))),"",INDEX($AE$5:$AE$90,MATCH(ROWS($AG$5:AG61),$AG$5:$AG$90,0)))</f>
        <v/>
      </c>
      <c r="AV61" s="4" t="str">
        <f>IF(ISNA(INDEX($AF$5:$AF$90,MATCH(ROWS($AG$5:AG61),$AG$5:$AG$90,0))),"",INDEX($AF$5:$AF$90,MATCH(ROWS($AG$5:AG61),$AG$5:$AG$90,0)))</f>
        <v/>
      </c>
      <c r="AW61" s="39" t="str">
        <f>IF(ISNA(INDEX($AH$5:$AH$90,MATCH(ROWS($AJ$5:AJ61),$AJ$5:$AJ$90,0))),"",INDEX($AH$5:$AH$90,MATCH(ROWS($AJ$5:AJ61),$AJ$5:$AJ$90,0)))</f>
        <v/>
      </c>
      <c r="AX61" s="44" t="str">
        <f>IF(ISNA(INDEX($AI$5:$AI$90,MATCH(ROWS($AJ$5:AJ61),$AJ$5:$AJ$90,0))),"",INDEX($AI$5:$AI$90,MATCH(ROWS($AJ$5:AJ61),$AJ$5:$AJ$90,0)))</f>
        <v/>
      </c>
    </row>
    <row r="62" spans="2:50" ht="16.5" thickBot="1" x14ac:dyDescent="0.3">
      <c r="B62" s="45">
        <v>58</v>
      </c>
      <c r="C62" s="46" t="str">
        <f t="shared" si="19"/>
        <v xml:space="preserve"> </v>
      </c>
      <c r="D62" s="47" t="s">
        <v>85</v>
      </c>
      <c r="E62" s="47">
        <v>164062</v>
      </c>
      <c r="F62" s="47">
        <v>2413</v>
      </c>
      <c r="G62" s="47">
        <v>0</v>
      </c>
      <c r="H62" s="48">
        <f t="shared" si="20"/>
        <v>0</v>
      </c>
      <c r="I62" s="49"/>
      <c r="J62" s="32">
        <f t="shared" si="21"/>
        <v>0</v>
      </c>
      <c r="K62" s="33" t="str">
        <f t="shared" si="22"/>
        <v/>
      </c>
      <c r="L62" s="34" t="str">
        <f t="shared" si="23"/>
        <v/>
      </c>
      <c r="M62" s="35" t="str">
        <f>IF(L62="","",MAX(M$4:M61)+1)</f>
        <v/>
      </c>
      <c r="N62" s="35" t="str">
        <f>IF(ISNA(INDEX($K$5:$K$90,MATCH(ROWS($M$5:M62),$M$5:$M$90,0))),"",INDEX($K$5:$K$90,MATCH(ROWS($M$5:M62),$M$5:$M$90,0)))</f>
        <v/>
      </c>
      <c r="O62" s="50" t="str">
        <f>IF(ISNA(INDEX($L$5:$L$90,MATCH(ROWS($M$5:M62),$M$5:$M$90,0))),"",INDEX($L$5:$L$90,MATCH(ROWS($M$5:M62),$M$5:$M$90,0)))</f>
        <v/>
      </c>
      <c r="P62" s="38" t="str">
        <f t="shared" si="24"/>
        <v/>
      </c>
      <c r="Q62" s="34" t="str">
        <f t="shared" si="25"/>
        <v/>
      </c>
      <c r="R62" s="51" t="str">
        <f>IF(Q62="","",MAX(R$4:R61)+1)</f>
        <v/>
      </c>
      <c r="S62" s="39" t="str">
        <f t="shared" si="26"/>
        <v/>
      </c>
      <c r="T62" s="34" t="str">
        <f t="shared" si="27"/>
        <v/>
      </c>
      <c r="U62" s="35" t="str">
        <f>IF(T62="","",MAX(U$4:U61)+1)</f>
        <v/>
      </c>
      <c r="V62" s="39" t="str">
        <f t="shared" si="28"/>
        <v/>
      </c>
      <c r="W62" s="34" t="str">
        <f t="shared" si="29"/>
        <v/>
      </c>
      <c r="X62" s="35" t="str">
        <f>IF(W62="","",MAX(X$4:X61)+1)</f>
        <v/>
      </c>
      <c r="Y62" s="39" t="str">
        <f t="shared" si="30"/>
        <v/>
      </c>
      <c r="Z62" s="34" t="str">
        <f t="shared" si="31"/>
        <v/>
      </c>
      <c r="AA62" s="35" t="str">
        <f>IF(Z62="","",MAX(AA$4:AA61)+1)</f>
        <v/>
      </c>
      <c r="AB62" s="39" t="str">
        <f t="shared" si="32"/>
        <v/>
      </c>
      <c r="AC62" s="38" t="str">
        <f t="shared" si="33"/>
        <v/>
      </c>
      <c r="AD62" s="35" t="str">
        <f>IF(AC62="","",MAX(AD$4:AD61)+1)</f>
        <v/>
      </c>
      <c r="AE62" s="35" t="str">
        <f t="shared" si="34"/>
        <v/>
      </c>
      <c r="AF62" s="35" t="str">
        <f t="shared" si="35"/>
        <v/>
      </c>
      <c r="AG62" s="35" t="str">
        <f>IF(AF62="","",MAX(AG$4:AG61)+1)</f>
        <v/>
      </c>
      <c r="AH62" s="39" t="str">
        <f t="shared" si="36"/>
        <v/>
      </c>
      <c r="AI62" s="34" t="str">
        <f t="shared" si="37"/>
        <v/>
      </c>
      <c r="AJ62" s="40" t="str">
        <f>IF(AI62="","",MAX(AJ$4:AJ61)+1)</f>
        <v/>
      </c>
      <c r="AK62" s="38" t="str">
        <f>IF(ISNA(INDEX($P$5:$P$90,MATCH(ROWS($R$5:R62),$R$5:$R$90,0))),"",INDEX($P$5:$P$90,MATCH(ROWS($R$5:R62),$R$5:$R$90,0)))</f>
        <v/>
      </c>
      <c r="AL62" s="41" t="str">
        <f>IF(ISNA(INDEX($Q$5:$Q$90,MATCH(ROWS($R$5:R62),$R$5:$R$90,0))),"",INDEX($Q$5:$Q$90,MATCH(ROWS($R$5:R62),$R$5:$R$90,0)))</f>
        <v/>
      </c>
      <c r="AM62" s="42" t="str">
        <f>IF(ISNA(INDEX($S$5:$S$90,MATCH(ROWS($U$5:U62),$U$5:$U$90,0))),"",INDEX($S$5:$S$90,MATCH(ROWS($U$5:U62),$U$5:$U$90,0)))</f>
        <v/>
      </c>
      <c r="AN62" s="41" t="str">
        <f>IF(ISNA(INDEX($T$5:$T$90,MATCH(ROWS($U$5:U62),$U$5:$U$90,0))),"",INDEX($T$5:$T$90,MATCH(ROWS($U$5:U62),$U$5:$U$90,0)))</f>
        <v/>
      </c>
      <c r="AO62" s="38" t="str">
        <f>IF(ISNA(INDEX($V$5:$V$90,MATCH(ROWS($X$5:X62),$X$5:$X$90,0))),"",INDEX($V$5:$V$90,MATCH(ROWS($X$5:X62),$X$5:$X$90,0)))</f>
        <v/>
      </c>
      <c r="AP62" s="41" t="str">
        <f>IF(ISNA(INDEX($W$5:$W$90,MATCH(ROWS($X$5:X62),$X$5:$X$90,0))),"",INDEX($W$5:$W$90,MATCH(ROWS($X$5:X62),$X$5:$X$90,0)))</f>
        <v/>
      </c>
      <c r="AQ62" s="42" t="str">
        <f>IF(ISNA(INDEX($Y$5:$Y$90,MATCH(ROWS($AA$5:AA62),$AA$5:$AA$90,0))),"",INDEX($Y$5:$Y$90,MATCH(ROWS($AA$5:AA62),$AA$5:$AA$90,0)))</f>
        <v/>
      </c>
      <c r="AR62" s="43" t="str">
        <f>IF(ISNA(INDEX($Z$5:$Z$90,MATCH(ROWS($AA$5:AA62),$AA$5:$AA$90,0))),"",INDEX($Z$5:$Z$90,MATCH(ROWS($AA$5:AA62),$AA$5:$AA$90,0)))</f>
        <v/>
      </c>
      <c r="AS62" s="38" t="str">
        <f>IF(ISNA(INDEX($AB$5:$AB$90,MATCH(ROWS($AD$5:AD62),$AD$5:$AD$90,0))),"",INDEX($AB$5:$AB$90,MATCH(ROWS($AD$5:AD62),$AD$5:$AD$90,0)))</f>
        <v/>
      </c>
      <c r="AT62" s="41" t="str">
        <f>IF(ISNA(INDEX($AC$5:$AC$90,MATCH(ROWS($AD$5:AD62),$AD$5:$AD$90,0))),"",INDEX($AC$5:$AC$90,MATCH(ROWS($AD$5:AD62),$AD$5:$AD$90,0)))</f>
        <v/>
      </c>
      <c r="AU62" s="4" t="str">
        <f>IF(ISNA(INDEX($AE$5:$AE$90,MATCH(ROWS($AG$5:AG62),$AG$5:$AG$90,0))),"",INDEX($AE$5:$AE$90,MATCH(ROWS($AG$5:AG62),$AG$5:$AG$90,0)))</f>
        <v/>
      </c>
      <c r="AV62" s="4" t="str">
        <f>IF(ISNA(INDEX($AF$5:$AF$90,MATCH(ROWS($AG$5:AG62),$AG$5:$AG$90,0))),"",INDEX($AF$5:$AF$90,MATCH(ROWS($AG$5:AG62),$AG$5:$AG$90,0)))</f>
        <v/>
      </c>
      <c r="AW62" s="39" t="str">
        <f>IF(ISNA(INDEX($AH$5:$AH$90,MATCH(ROWS($AJ$5:AJ62),$AJ$5:$AJ$90,0))),"",INDEX($AH$5:$AH$90,MATCH(ROWS($AJ$5:AJ62),$AJ$5:$AJ$90,0)))</f>
        <v/>
      </c>
      <c r="AX62" s="44" t="str">
        <f>IF(ISNA(INDEX($AI$5:$AI$90,MATCH(ROWS($AJ$5:AJ62),$AJ$5:$AJ$90,0))),"",INDEX($AI$5:$AI$90,MATCH(ROWS($AJ$5:AJ62),$AJ$5:$AJ$90,0)))</f>
        <v/>
      </c>
    </row>
    <row r="63" spans="2:50" ht="15.75" customHeight="1" thickBot="1" x14ac:dyDescent="0.3">
      <c r="B63" s="28">
        <v>59</v>
      </c>
      <c r="C63" s="46" t="str">
        <f t="shared" si="19"/>
        <v xml:space="preserve"> </v>
      </c>
      <c r="D63" s="47" t="s">
        <v>43</v>
      </c>
      <c r="E63" s="47">
        <v>163967</v>
      </c>
      <c r="F63" s="47">
        <v>2591</v>
      </c>
      <c r="G63" s="47">
        <v>0</v>
      </c>
      <c r="H63" s="48">
        <f t="shared" si="20"/>
        <v>0</v>
      </c>
      <c r="I63" s="49"/>
      <c r="J63" s="32">
        <f t="shared" si="21"/>
        <v>0</v>
      </c>
      <c r="K63" s="33" t="str">
        <f t="shared" si="22"/>
        <v/>
      </c>
      <c r="L63" s="34" t="str">
        <f t="shared" si="23"/>
        <v/>
      </c>
      <c r="M63" s="35" t="str">
        <f>IF(L63="","",MAX(M$4:M62)+1)</f>
        <v/>
      </c>
      <c r="N63" s="35" t="str">
        <f>IF(ISNA(INDEX($K$5:$K$90,MATCH(ROWS($M$5:M63),$M$5:$M$90,0))),"",INDEX($K$5:$K$90,MATCH(ROWS($M$5:M63),$M$5:$M$90,0)))</f>
        <v/>
      </c>
      <c r="O63" s="50" t="str">
        <f>IF(ISNA(INDEX($L$5:$L$90,MATCH(ROWS($M$5:M63),$M$5:$M$90,0))),"",INDEX($L$5:$L$90,MATCH(ROWS($M$5:M63),$M$5:$M$90,0)))</f>
        <v/>
      </c>
      <c r="P63" s="38" t="str">
        <f t="shared" si="24"/>
        <v/>
      </c>
      <c r="Q63" s="34" t="str">
        <f t="shared" si="25"/>
        <v/>
      </c>
      <c r="R63" s="51" t="str">
        <f>IF(Q63="","",MAX(R$4:R62)+1)</f>
        <v/>
      </c>
      <c r="S63" s="39" t="str">
        <f t="shared" si="26"/>
        <v/>
      </c>
      <c r="T63" s="34" t="str">
        <f t="shared" si="27"/>
        <v/>
      </c>
      <c r="U63" s="35" t="str">
        <f>IF(T63="","",MAX(U$4:U62)+1)</f>
        <v/>
      </c>
      <c r="V63" s="39" t="str">
        <f t="shared" si="28"/>
        <v/>
      </c>
      <c r="W63" s="34" t="str">
        <f t="shared" si="29"/>
        <v/>
      </c>
      <c r="X63" s="35" t="str">
        <f>IF(W63="","",MAX(X$4:X62)+1)</f>
        <v/>
      </c>
      <c r="Y63" s="39" t="str">
        <f t="shared" si="30"/>
        <v/>
      </c>
      <c r="Z63" s="34" t="str">
        <f t="shared" si="31"/>
        <v/>
      </c>
      <c r="AA63" s="35" t="str">
        <f>IF(Z63="","",MAX(AA$4:AA62)+1)</f>
        <v/>
      </c>
      <c r="AB63" s="39" t="str">
        <f t="shared" si="32"/>
        <v/>
      </c>
      <c r="AC63" s="38" t="str">
        <f t="shared" si="33"/>
        <v/>
      </c>
      <c r="AD63" s="35" t="str">
        <f>IF(AC63="","",MAX(AD$4:AD62)+1)</f>
        <v/>
      </c>
      <c r="AE63" s="35" t="str">
        <f t="shared" si="34"/>
        <v/>
      </c>
      <c r="AF63" s="35" t="str">
        <f t="shared" si="35"/>
        <v/>
      </c>
      <c r="AG63" s="35" t="str">
        <f>IF(AF63="","",MAX(AG$4:AG62)+1)</f>
        <v/>
      </c>
      <c r="AH63" s="39" t="str">
        <f t="shared" si="36"/>
        <v/>
      </c>
      <c r="AI63" s="34" t="str">
        <f t="shared" si="37"/>
        <v/>
      </c>
      <c r="AJ63" s="40" t="str">
        <f>IF(AI63="","",MAX(AJ$4:AJ62)+1)</f>
        <v/>
      </c>
      <c r="AK63" s="38" t="str">
        <f>IF(ISNA(INDEX($P$5:$P$90,MATCH(ROWS($R$5:R63),$R$5:$R$90,0))),"",INDEX($P$5:$P$90,MATCH(ROWS($R$5:R63),$R$5:$R$90,0)))</f>
        <v/>
      </c>
      <c r="AL63" s="41" t="str">
        <f>IF(ISNA(INDEX($Q$5:$Q$90,MATCH(ROWS($R$5:R63),$R$5:$R$90,0))),"",INDEX($Q$5:$Q$90,MATCH(ROWS($R$5:R63),$R$5:$R$90,0)))</f>
        <v/>
      </c>
      <c r="AM63" s="42" t="str">
        <f>IF(ISNA(INDEX($S$5:$S$90,MATCH(ROWS($U$5:U63),$U$5:$U$90,0))),"",INDEX($S$5:$S$90,MATCH(ROWS($U$5:U63),$U$5:$U$90,0)))</f>
        <v/>
      </c>
      <c r="AN63" s="41" t="str">
        <f>IF(ISNA(INDEX($T$5:$T$90,MATCH(ROWS($U$5:U63),$U$5:$U$90,0))),"",INDEX($T$5:$T$90,MATCH(ROWS($U$5:U63),$U$5:$U$90,0)))</f>
        <v/>
      </c>
      <c r="AO63" s="38" t="str">
        <f>IF(ISNA(INDEX($V$5:$V$90,MATCH(ROWS($X$5:X63),$X$5:$X$90,0))),"",INDEX($V$5:$V$90,MATCH(ROWS($X$5:X63),$X$5:$X$90,0)))</f>
        <v/>
      </c>
      <c r="AP63" s="41" t="str">
        <f>IF(ISNA(INDEX($W$5:$W$90,MATCH(ROWS($X$5:X63),$X$5:$X$90,0))),"",INDEX($W$5:$W$90,MATCH(ROWS($X$5:X63),$X$5:$X$90,0)))</f>
        <v/>
      </c>
      <c r="AQ63" s="42" t="str">
        <f>IF(ISNA(INDEX($Y$5:$Y$90,MATCH(ROWS($AA$5:AA63),$AA$5:$AA$90,0))),"",INDEX($Y$5:$Y$90,MATCH(ROWS($AA$5:AA63),$AA$5:$AA$90,0)))</f>
        <v/>
      </c>
      <c r="AR63" s="43" t="str">
        <f>IF(ISNA(INDEX($Z$5:$Z$90,MATCH(ROWS($AA$5:AA63),$AA$5:$AA$90,0))),"",INDEX($Z$5:$Z$90,MATCH(ROWS($AA$5:AA63),$AA$5:$AA$90,0)))</f>
        <v/>
      </c>
      <c r="AS63" s="38" t="str">
        <f>IF(ISNA(INDEX($AB$5:$AB$90,MATCH(ROWS($AD$5:AD63),$AD$5:$AD$90,0))),"",INDEX($AB$5:$AB$90,MATCH(ROWS($AD$5:AD63),$AD$5:$AD$90,0)))</f>
        <v/>
      </c>
      <c r="AT63" s="41" t="str">
        <f>IF(ISNA(INDEX($AC$5:$AC$90,MATCH(ROWS($AD$5:AD63),$AD$5:$AD$90,0))),"",INDEX($AC$5:$AC$90,MATCH(ROWS($AD$5:AD63),$AD$5:$AD$90,0)))</f>
        <v/>
      </c>
      <c r="AU63" s="4" t="str">
        <f>IF(ISNA(INDEX($AE$5:$AE$90,MATCH(ROWS($AG$5:AG63),$AG$5:$AG$90,0))),"",INDEX($AE$5:$AE$90,MATCH(ROWS($AG$5:AG63),$AG$5:$AG$90,0)))</f>
        <v/>
      </c>
      <c r="AV63" s="4" t="str">
        <f>IF(ISNA(INDEX($AF$5:$AF$90,MATCH(ROWS($AG$5:AG63),$AG$5:$AG$90,0))),"",INDEX($AF$5:$AF$90,MATCH(ROWS($AG$5:AG63),$AG$5:$AG$90,0)))</f>
        <v/>
      </c>
      <c r="AW63" s="39" t="str">
        <f>IF(ISNA(INDEX($AH$5:$AH$90,MATCH(ROWS($AJ$5:AJ63),$AJ$5:$AJ$90,0))),"",INDEX($AH$5:$AH$90,MATCH(ROWS($AJ$5:AJ63),$AJ$5:$AJ$90,0)))</f>
        <v/>
      </c>
      <c r="AX63" s="44" t="str">
        <f>IF(ISNA(INDEX($AI$5:$AI$90,MATCH(ROWS($AJ$5:AJ63),$AJ$5:$AJ$90,0))),"",INDEX($AI$5:$AI$90,MATCH(ROWS($AJ$5:AJ63),$AJ$5:$AJ$90,0)))</f>
        <v/>
      </c>
    </row>
    <row r="64" spans="2:50" ht="15.75" customHeight="1" thickBot="1" x14ac:dyDescent="0.3">
      <c r="B64" s="45">
        <v>60</v>
      </c>
      <c r="C64" s="46" t="str">
        <f t="shared" si="19"/>
        <v xml:space="preserve"> </v>
      </c>
      <c r="D64" s="47" t="s">
        <v>86</v>
      </c>
      <c r="E64" s="47">
        <v>164197</v>
      </c>
      <c r="F64" s="47">
        <v>2493</v>
      </c>
      <c r="G64" s="47">
        <v>0</v>
      </c>
      <c r="H64" s="48">
        <f t="shared" si="20"/>
        <v>0</v>
      </c>
      <c r="I64" s="49">
        <v>0</v>
      </c>
      <c r="J64" s="32">
        <f t="shared" si="21"/>
        <v>0</v>
      </c>
      <c r="K64" s="33" t="str">
        <f t="shared" si="22"/>
        <v/>
      </c>
      <c r="L64" s="34" t="str">
        <f t="shared" si="23"/>
        <v/>
      </c>
      <c r="M64" s="35" t="str">
        <f>IF(L64="","",MAX(M$4:M63)+1)</f>
        <v/>
      </c>
      <c r="N64" s="35" t="str">
        <f>IF(ISNA(INDEX($K$5:$K$90,MATCH(ROWS($M$5:M64),$M$5:$M$90,0))),"",INDEX($K$5:$K$90,MATCH(ROWS($M$5:M64),$M$5:$M$90,0)))</f>
        <v/>
      </c>
      <c r="O64" s="50" t="str">
        <f>IF(ISNA(INDEX($L$5:$L$90,MATCH(ROWS($M$5:M64),$M$5:$M$90,0))),"",INDEX($L$5:$L$90,MATCH(ROWS($M$5:M64),$M$5:$M$90,0)))</f>
        <v/>
      </c>
      <c r="P64" s="38" t="str">
        <f t="shared" si="24"/>
        <v/>
      </c>
      <c r="Q64" s="34" t="str">
        <f t="shared" si="25"/>
        <v/>
      </c>
      <c r="R64" s="51" t="str">
        <f>IF(Q64="","",MAX(R$4:R63)+1)</f>
        <v/>
      </c>
      <c r="S64" s="39" t="str">
        <f t="shared" si="26"/>
        <v/>
      </c>
      <c r="T64" s="34" t="str">
        <f t="shared" si="27"/>
        <v/>
      </c>
      <c r="U64" s="35" t="str">
        <f>IF(T64="","",MAX(U$4:U63)+1)</f>
        <v/>
      </c>
      <c r="V64" s="39" t="str">
        <f t="shared" si="28"/>
        <v/>
      </c>
      <c r="W64" s="34" t="str">
        <f t="shared" si="29"/>
        <v/>
      </c>
      <c r="X64" s="35" t="str">
        <f>IF(W64="","",MAX(X$4:X63)+1)</f>
        <v/>
      </c>
      <c r="Y64" s="39" t="str">
        <f t="shared" si="30"/>
        <v/>
      </c>
      <c r="Z64" s="34" t="str">
        <f t="shared" si="31"/>
        <v/>
      </c>
      <c r="AA64" s="35" t="str">
        <f>IF(Z64="","",MAX(AA$4:AA63)+1)</f>
        <v/>
      </c>
      <c r="AB64" s="39" t="str">
        <f t="shared" si="32"/>
        <v/>
      </c>
      <c r="AC64" s="38" t="str">
        <f t="shared" si="33"/>
        <v/>
      </c>
      <c r="AD64" s="35" t="str">
        <f>IF(AC64="","",MAX(AD$4:AD63)+1)</f>
        <v/>
      </c>
      <c r="AE64" s="35" t="str">
        <f t="shared" si="34"/>
        <v/>
      </c>
      <c r="AF64" s="35" t="str">
        <f t="shared" si="35"/>
        <v/>
      </c>
      <c r="AG64" s="35" t="str">
        <f>IF(AF64="","",MAX(AG$4:AG63)+1)</f>
        <v/>
      </c>
      <c r="AH64" s="39" t="str">
        <f t="shared" si="36"/>
        <v/>
      </c>
      <c r="AI64" s="34" t="str">
        <f t="shared" si="37"/>
        <v/>
      </c>
      <c r="AJ64" s="40" t="str">
        <f>IF(AI64="","",MAX(AJ$4:AJ63)+1)</f>
        <v/>
      </c>
      <c r="AK64" s="38" t="str">
        <f>IF(ISNA(INDEX($P$5:$P$90,MATCH(ROWS($R$5:R64),$R$5:$R$90,0))),"",INDEX($P$5:$P$90,MATCH(ROWS($R$5:R64),$R$5:$R$90,0)))</f>
        <v/>
      </c>
      <c r="AL64" s="41" t="str">
        <f>IF(ISNA(INDEX($Q$5:$Q$90,MATCH(ROWS($R$5:R64),$R$5:$R$90,0))),"",INDEX($Q$5:$Q$90,MATCH(ROWS($R$5:R64),$R$5:$R$90,0)))</f>
        <v/>
      </c>
      <c r="AM64" s="42" t="str">
        <f>IF(ISNA(INDEX($S$5:$S$90,MATCH(ROWS($U$5:U64),$U$5:$U$90,0))),"",INDEX($S$5:$S$90,MATCH(ROWS($U$5:U64),$U$5:$U$90,0)))</f>
        <v/>
      </c>
      <c r="AN64" s="41" t="str">
        <f>IF(ISNA(INDEX($T$5:$T$90,MATCH(ROWS($U$5:U64),$U$5:$U$90,0))),"",INDEX($T$5:$T$90,MATCH(ROWS($U$5:U64),$U$5:$U$90,0)))</f>
        <v/>
      </c>
      <c r="AO64" s="38" t="str">
        <f>IF(ISNA(INDEX($V$5:$V$90,MATCH(ROWS($X$5:X64),$X$5:$X$90,0))),"",INDEX($V$5:$V$90,MATCH(ROWS($X$5:X64),$X$5:$X$90,0)))</f>
        <v/>
      </c>
      <c r="AP64" s="41" t="str">
        <f>IF(ISNA(INDEX($W$5:$W$90,MATCH(ROWS($X$5:X64),$X$5:$X$90,0))),"",INDEX($W$5:$W$90,MATCH(ROWS($X$5:X64),$X$5:$X$90,0)))</f>
        <v/>
      </c>
      <c r="AQ64" s="42" t="str">
        <f>IF(ISNA(INDEX($Y$5:$Y$90,MATCH(ROWS($AA$5:AA64),$AA$5:$AA$90,0))),"",INDEX($Y$5:$Y$90,MATCH(ROWS($AA$5:AA64),$AA$5:$AA$90,0)))</f>
        <v/>
      </c>
      <c r="AR64" s="43" t="str">
        <f>IF(ISNA(INDEX($Z$5:$Z$90,MATCH(ROWS($AA$5:AA64),$AA$5:$AA$90,0))),"",INDEX($Z$5:$Z$90,MATCH(ROWS($AA$5:AA64),$AA$5:$AA$90,0)))</f>
        <v/>
      </c>
      <c r="AS64" s="38" t="str">
        <f>IF(ISNA(INDEX($AB$5:$AB$90,MATCH(ROWS($AD$5:AD64),$AD$5:$AD$90,0))),"",INDEX($AB$5:$AB$90,MATCH(ROWS($AD$5:AD64),$AD$5:$AD$90,0)))</f>
        <v/>
      </c>
      <c r="AT64" s="41" t="str">
        <f>IF(ISNA(INDEX($AC$5:$AC$90,MATCH(ROWS($AD$5:AD64),$AD$5:$AD$90,0))),"",INDEX($AC$5:$AC$90,MATCH(ROWS($AD$5:AD64),$AD$5:$AD$90,0)))</f>
        <v/>
      </c>
      <c r="AU64" s="4" t="str">
        <f>IF(ISNA(INDEX($AE$5:$AE$90,MATCH(ROWS($AG$5:AG64),$AG$5:$AG$90,0))),"",INDEX($AE$5:$AE$90,MATCH(ROWS($AG$5:AG64),$AG$5:$AG$90,0)))</f>
        <v/>
      </c>
      <c r="AV64" s="4" t="str">
        <f>IF(ISNA(INDEX($AF$5:$AF$90,MATCH(ROWS($AG$5:AG64),$AG$5:$AG$90,0))),"",INDEX($AF$5:$AF$90,MATCH(ROWS($AG$5:AG64),$AG$5:$AG$90,0)))</f>
        <v/>
      </c>
      <c r="AW64" s="39" t="str">
        <f>IF(ISNA(INDEX($AH$5:$AH$90,MATCH(ROWS($AJ$5:AJ64),$AJ$5:$AJ$90,0))),"",INDEX($AH$5:$AH$90,MATCH(ROWS($AJ$5:AJ64),$AJ$5:$AJ$90,0)))</f>
        <v/>
      </c>
      <c r="AX64" s="44" t="str">
        <f>IF(ISNA(INDEX($AI$5:$AI$90,MATCH(ROWS($AJ$5:AJ64),$AJ$5:$AJ$90,0))),"",INDEX($AI$5:$AI$90,MATCH(ROWS($AJ$5:AJ64),$AJ$5:$AJ$90,0)))</f>
        <v/>
      </c>
    </row>
    <row r="65" spans="2:50" ht="15.75" customHeight="1" thickBot="1" x14ac:dyDescent="0.3">
      <c r="B65" s="28">
        <v>61</v>
      </c>
      <c r="C65" s="46" t="str">
        <f t="shared" si="19"/>
        <v xml:space="preserve"> </v>
      </c>
      <c r="D65" s="47" t="s">
        <v>87</v>
      </c>
      <c r="E65" s="47">
        <v>164339</v>
      </c>
      <c r="F65" s="47">
        <v>4214</v>
      </c>
      <c r="G65" s="47">
        <v>0</v>
      </c>
      <c r="H65" s="48">
        <f t="shared" si="20"/>
        <v>0</v>
      </c>
      <c r="I65" s="49"/>
      <c r="J65" s="32">
        <f t="shared" si="21"/>
        <v>0</v>
      </c>
      <c r="K65" s="33" t="str">
        <f t="shared" si="22"/>
        <v/>
      </c>
      <c r="L65" s="34" t="str">
        <f t="shared" si="23"/>
        <v/>
      </c>
      <c r="M65" s="35" t="str">
        <f>IF(L65="","",MAX(M$4:M64)+1)</f>
        <v/>
      </c>
      <c r="N65" s="35" t="str">
        <f>IF(ISNA(INDEX($K$5:$K$90,MATCH(ROWS($M$5:M65),$M$5:$M$90,0))),"",INDEX($K$5:$K$90,MATCH(ROWS($M$5:M65),$M$5:$M$90,0)))</f>
        <v/>
      </c>
      <c r="O65" s="50" t="str">
        <f>IF(ISNA(INDEX($L$5:$L$90,MATCH(ROWS($M$5:M65),$M$5:$M$90,0))),"",INDEX($L$5:$L$90,MATCH(ROWS($M$5:M65),$M$5:$M$90,0)))</f>
        <v/>
      </c>
      <c r="P65" s="38" t="str">
        <f t="shared" si="24"/>
        <v/>
      </c>
      <c r="Q65" s="34" t="str">
        <f t="shared" si="25"/>
        <v/>
      </c>
      <c r="R65" s="51" t="str">
        <f>IF(Q65="","",MAX(R$4:R64)+1)</f>
        <v/>
      </c>
      <c r="S65" s="39" t="str">
        <f t="shared" si="26"/>
        <v/>
      </c>
      <c r="T65" s="34" t="str">
        <f t="shared" si="27"/>
        <v/>
      </c>
      <c r="U65" s="35" t="str">
        <f>IF(T65="","",MAX(U$4:U64)+1)</f>
        <v/>
      </c>
      <c r="V65" s="39" t="str">
        <f t="shared" si="28"/>
        <v/>
      </c>
      <c r="W65" s="34" t="str">
        <f t="shared" si="29"/>
        <v/>
      </c>
      <c r="X65" s="35" t="str">
        <f>IF(W65="","",MAX(X$4:X64)+1)</f>
        <v/>
      </c>
      <c r="Y65" s="39" t="str">
        <f t="shared" si="30"/>
        <v/>
      </c>
      <c r="Z65" s="34" t="str">
        <f t="shared" si="31"/>
        <v/>
      </c>
      <c r="AA65" s="35" t="str">
        <f>IF(Z65="","",MAX(AA$4:AA64)+1)</f>
        <v/>
      </c>
      <c r="AB65" s="39" t="str">
        <f t="shared" si="32"/>
        <v/>
      </c>
      <c r="AC65" s="38" t="str">
        <f t="shared" si="33"/>
        <v/>
      </c>
      <c r="AD65" s="35" t="str">
        <f>IF(AC65="","",MAX(AD$4:AD64)+1)</f>
        <v/>
      </c>
      <c r="AE65" s="35" t="str">
        <f t="shared" si="34"/>
        <v/>
      </c>
      <c r="AF65" s="35" t="str">
        <f t="shared" si="35"/>
        <v/>
      </c>
      <c r="AG65" s="35" t="str">
        <f>IF(AF65="","",MAX(AG$4:AG64)+1)</f>
        <v/>
      </c>
      <c r="AH65" s="39" t="str">
        <f t="shared" si="36"/>
        <v/>
      </c>
      <c r="AI65" s="34" t="str">
        <f t="shared" si="37"/>
        <v/>
      </c>
      <c r="AJ65" s="40" t="str">
        <f>IF(AI65="","",MAX(AJ$4:AJ64)+1)</f>
        <v/>
      </c>
      <c r="AK65" s="38" t="str">
        <f>IF(ISNA(INDEX($P$5:$P$90,MATCH(ROWS($R$5:R65),$R$5:$R$90,0))),"",INDEX($P$5:$P$90,MATCH(ROWS($R$5:R65),$R$5:$R$90,0)))</f>
        <v/>
      </c>
      <c r="AL65" s="41" t="str">
        <f>IF(ISNA(INDEX($Q$5:$Q$90,MATCH(ROWS($R$5:R65),$R$5:$R$90,0))),"",INDEX($Q$5:$Q$90,MATCH(ROWS($R$5:R65),$R$5:$R$90,0)))</f>
        <v/>
      </c>
      <c r="AM65" s="42" t="str">
        <f>IF(ISNA(INDEX($S$5:$S$90,MATCH(ROWS($U$5:U65),$U$5:$U$90,0))),"",INDEX($S$5:$S$90,MATCH(ROWS($U$5:U65),$U$5:$U$90,0)))</f>
        <v/>
      </c>
      <c r="AN65" s="41" t="str">
        <f>IF(ISNA(INDEX($T$5:$T$90,MATCH(ROWS($U$5:U65),$U$5:$U$90,0))),"",INDEX($T$5:$T$90,MATCH(ROWS($U$5:U65),$U$5:$U$90,0)))</f>
        <v/>
      </c>
      <c r="AO65" s="38" t="str">
        <f>IF(ISNA(INDEX($V$5:$V$90,MATCH(ROWS($X$5:X65),$X$5:$X$90,0))),"",INDEX($V$5:$V$90,MATCH(ROWS($X$5:X65),$X$5:$X$90,0)))</f>
        <v/>
      </c>
      <c r="AP65" s="41" t="str">
        <f>IF(ISNA(INDEX($W$5:$W$90,MATCH(ROWS($X$5:X65),$X$5:$X$90,0))),"",INDEX($W$5:$W$90,MATCH(ROWS($X$5:X65),$X$5:$X$90,0)))</f>
        <v/>
      </c>
      <c r="AQ65" s="42" t="str">
        <f>IF(ISNA(INDEX($Y$5:$Y$90,MATCH(ROWS($AA$5:AA65),$AA$5:$AA$90,0))),"",INDEX($Y$5:$Y$90,MATCH(ROWS($AA$5:AA65),$AA$5:$AA$90,0)))</f>
        <v/>
      </c>
      <c r="AR65" s="43" t="str">
        <f>IF(ISNA(INDEX($Z$5:$Z$90,MATCH(ROWS($AA$5:AA65),$AA$5:$AA$90,0))),"",INDEX($Z$5:$Z$90,MATCH(ROWS($AA$5:AA65),$AA$5:$AA$90,0)))</f>
        <v/>
      </c>
      <c r="AS65" s="38" t="str">
        <f>IF(ISNA(INDEX($AB$5:$AB$90,MATCH(ROWS($AD$5:AD65),$AD$5:$AD$90,0))),"",INDEX($AB$5:$AB$90,MATCH(ROWS($AD$5:AD65),$AD$5:$AD$90,0)))</f>
        <v/>
      </c>
      <c r="AT65" s="41" t="str">
        <f>IF(ISNA(INDEX($AC$5:$AC$90,MATCH(ROWS($AD$5:AD65),$AD$5:$AD$90,0))),"",INDEX($AC$5:$AC$90,MATCH(ROWS($AD$5:AD65),$AD$5:$AD$90,0)))</f>
        <v/>
      </c>
      <c r="AU65" s="4" t="str">
        <f>IF(ISNA(INDEX($AE$5:$AE$90,MATCH(ROWS($AG$5:AG65),$AG$5:$AG$90,0))),"",INDEX($AE$5:$AE$90,MATCH(ROWS($AG$5:AG65),$AG$5:$AG$90,0)))</f>
        <v/>
      </c>
      <c r="AV65" s="4" t="str">
        <f>IF(ISNA(INDEX($AF$5:$AF$90,MATCH(ROWS($AG$5:AG65),$AG$5:$AG$90,0))),"",INDEX($AF$5:$AF$90,MATCH(ROWS($AG$5:AG65),$AG$5:$AG$90,0)))</f>
        <v/>
      </c>
      <c r="AW65" s="39" t="str">
        <f>IF(ISNA(INDEX($AH$5:$AH$90,MATCH(ROWS($AJ$5:AJ65),$AJ$5:$AJ$90,0))),"",INDEX($AH$5:$AH$90,MATCH(ROWS($AJ$5:AJ65),$AJ$5:$AJ$90,0)))</f>
        <v/>
      </c>
      <c r="AX65" s="44" t="str">
        <f>IF(ISNA(INDEX($AI$5:$AI$90,MATCH(ROWS($AJ$5:AJ65),$AJ$5:$AJ$90,0))),"",INDEX($AI$5:$AI$90,MATCH(ROWS($AJ$5:AJ65),$AJ$5:$AJ$90,0)))</f>
        <v/>
      </c>
    </row>
    <row r="66" spans="2:50" ht="15.75" customHeight="1" thickBot="1" x14ac:dyDescent="0.3">
      <c r="B66" s="45">
        <v>62</v>
      </c>
      <c r="C66" s="46" t="str">
        <f t="shared" si="19"/>
        <v xml:space="preserve"> </v>
      </c>
      <c r="D66" s="47" t="s">
        <v>28</v>
      </c>
      <c r="E66" s="47">
        <v>164393</v>
      </c>
      <c r="F66" s="47">
        <v>3993</v>
      </c>
      <c r="G66" s="47">
        <v>0</v>
      </c>
      <c r="H66" s="48">
        <f t="shared" si="20"/>
        <v>0</v>
      </c>
      <c r="I66" s="49"/>
      <c r="J66" s="32">
        <f t="shared" si="21"/>
        <v>0</v>
      </c>
      <c r="K66" s="33" t="str">
        <f t="shared" si="22"/>
        <v/>
      </c>
      <c r="L66" s="34" t="str">
        <f t="shared" si="23"/>
        <v/>
      </c>
      <c r="M66" s="35" t="str">
        <f>IF(L66="","",MAX(M$4:M65)+1)</f>
        <v/>
      </c>
      <c r="N66" s="35" t="str">
        <f>IF(ISNA(INDEX($K$5:$K$90,MATCH(ROWS($M$5:M66),$M$5:$M$90,0))),"",INDEX($K$5:$K$90,MATCH(ROWS($M$5:M66),$M$5:$M$90,0)))</f>
        <v/>
      </c>
      <c r="O66" s="50" t="str">
        <f>IF(ISNA(INDEX($L$5:$L$90,MATCH(ROWS($M$5:M66),$M$5:$M$90,0))),"",INDEX($L$5:$L$90,MATCH(ROWS($M$5:M66),$M$5:$M$90,0)))</f>
        <v/>
      </c>
      <c r="P66" s="38" t="str">
        <f t="shared" si="24"/>
        <v/>
      </c>
      <c r="Q66" s="34" t="str">
        <f t="shared" si="25"/>
        <v/>
      </c>
      <c r="R66" s="51" t="str">
        <f>IF(Q66="","",MAX(R$4:R65)+1)</f>
        <v/>
      </c>
      <c r="S66" s="39" t="str">
        <f t="shared" si="26"/>
        <v/>
      </c>
      <c r="T66" s="34" t="str">
        <f t="shared" si="27"/>
        <v/>
      </c>
      <c r="U66" s="35" t="str">
        <f>IF(T66="","",MAX(U$4:U65)+1)</f>
        <v/>
      </c>
      <c r="V66" s="39" t="str">
        <f t="shared" si="28"/>
        <v/>
      </c>
      <c r="W66" s="34" t="str">
        <f t="shared" si="29"/>
        <v/>
      </c>
      <c r="X66" s="35" t="str">
        <f>IF(W66="","",MAX(X$4:X65)+1)</f>
        <v/>
      </c>
      <c r="Y66" s="39" t="str">
        <f t="shared" si="30"/>
        <v/>
      </c>
      <c r="Z66" s="34" t="str">
        <f t="shared" si="31"/>
        <v/>
      </c>
      <c r="AA66" s="35" t="str">
        <f>IF(Z66="","",MAX(AA$4:AA65)+1)</f>
        <v/>
      </c>
      <c r="AB66" s="39" t="str">
        <f t="shared" si="32"/>
        <v/>
      </c>
      <c r="AC66" s="38" t="str">
        <f t="shared" si="33"/>
        <v/>
      </c>
      <c r="AD66" s="35" t="str">
        <f>IF(AC66="","",MAX(AD$4:AD65)+1)</f>
        <v/>
      </c>
      <c r="AE66" s="35" t="str">
        <f t="shared" si="34"/>
        <v/>
      </c>
      <c r="AF66" s="35" t="str">
        <f t="shared" si="35"/>
        <v/>
      </c>
      <c r="AG66" s="35" t="str">
        <f>IF(AF66="","",MAX(AG$4:AG65)+1)</f>
        <v/>
      </c>
      <c r="AH66" s="39" t="str">
        <f t="shared" si="36"/>
        <v/>
      </c>
      <c r="AI66" s="34" t="str">
        <f t="shared" si="37"/>
        <v/>
      </c>
      <c r="AJ66" s="40" t="str">
        <f>IF(AI66="","",MAX(AJ$4:AJ65)+1)</f>
        <v/>
      </c>
      <c r="AK66" s="38" t="str">
        <f>IF(ISNA(INDEX($P$5:$P$90,MATCH(ROWS($R$5:R66),$R$5:$R$90,0))),"",INDEX($P$5:$P$90,MATCH(ROWS($R$5:R66),$R$5:$R$90,0)))</f>
        <v/>
      </c>
      <c r="AL66" s="41" t="str">
        <f>IF(ISNA(INDEX($Q$5:$Q$90,MATCH(ROWS($R$5:R66),$R$5:$R$90,0))),"",INDEX($Q$5:$Q$90,MATCH(ROWS($R$5:R66),$R$5:$R$90,0)))</f>
        <v/>
      </c>
      <c r="AM66" s="42" t="str">
        <f>IF(ISNA(INDEX($S$5:$S$90,MATCH(ROWS($U$5:U66),$U$5:$U$90,0))),"",INDEX($S$5:$S$90,MATCH(ROWS($U$5:U66),$U$5:$U$90,0)))</f>
        <v/>
      </c>
      <c r="AN66" s="41" t="str">
        <f>IF(ISNA(INDEX($T$5:$T$90,MATCH(ROWS($U$5:U66),$U$5:$U$90,0))),"",INDEX($T$5:$T$90,MATCH(ROWS($U$5:U66),$U$5:$U$90,0)))</f>
        <v/>
      </c>
      <c r="AO66" s="38" t="str">
        <f>IF(ISNA(INDEX($V$5:$V$90,MATCH(ROWS($X$5:X66),$X$5:$X$90,0))),"",INDEX($V$5:$V$90,MATCH(ROWS($X$5:X66),$X$5:$X$90,0)))</f>
        <v/>
      </c>
      <c r="AP66" s="41" t="str">
        <f>IF(ISNA(INDEX($W$5:$W$90,MATCH(ROWS($X$5:X66),$X$5:$X$90,0))),"",INDEX($W$5:$W$90,MATCH(ROWS($X$5:X66),$X$5:$X$90,0)))</f>
        <v/>
      </c>
      <c r="AQ66" s="42" t="str">
        <f>IF(ISNA(INDEX($Y$5:$Y$90,MATCH(ROWS($AA$5:AA66),$AA$5:$AA$90,0))),"",INDEX($Y$5:$Y$90,MATCH(ROWS($AA$5:AA66),$AA$5:$AA$90,0)))</f>
        <v/>
      </c>
      <c r="AR66" s="43" t="str">
        <f>IF(ISNA(INDEX($Z$5:$Z$90,MATCH(ROWS($AA$5:AA66),$AA$5:$AA$90,0))),"",INDEX($Z$5:$Z$90,MATCH(ROWS($AA$5:AA66),$AA$5:$AA$90,0)))</f>
        <v/>
      </c>
      <c r="AS66" s="38" t="str">
        <f>IF(ISNA(INDEX($AB$5:$AB$90,MATCH(ROWS($AD$5:AD66),$AD$5:$AD$90,0))),"",INDEX($AB$5:$AB$90,MATCH(ROWS($AD$5:AD66),$AD$5:$AD$90,0)))</f>
        <v/>
      </c>
      <c r="AT66" s="41" t="str">
        <f>IF(ISNA(INDEX($AC$5:$AC$90,MATCH(ROWS($AD$5:AD66),$AD$5:$AD$90,0))),"",INDEX($AC$5:$AC$90,MATCH(ROWS($AD$5:AD66),$AD$5:$AD$90,0)))</f>
        <v/>
      </c>
      <c r="AU66" s="4" t="str">
        <f>IF(ISNA(INDEX($AE$5:$AE$90,MATCH(ROWS($AG$5:AG66),$AG$5:$AG$90,0))),"",INDEX($AE$5:$AE$90,MATCH(ROWS($AG$5:AG66),$AG$5:$AG$90,0)))</f>
        <v/>
      </c>
      <c r="AV66" s="4" t="str">
        <f>IF(ISNA(INDEX($AF$5:$AF$90,MATCH(ROWS($AG$5:AG66),$AG$5:$AG$90,0))),"",INDEX($AF$5:$AF$90,MATCH(ROWS($AG$5:AG66),$AG$5:$AG$90,0)))</f>
        <v/>
      </c>
      <c r="AW66" s="39" t="str">
        <f>IF(ISNA(INDEX($AH$5:$AH$90,MATCH(ROWS($AJ$5:AJ66),$AJ$5:$AJ$90,0))),"",INDEX($AH$5:$AH$90,MATCH(ROWS($AJ$5:AJ66),$AJ$5:$AJ$90,0)))</f>
        <v/>
      </c>
      <c r="AX66" s="44" t="str">
        <f>IF(ISNA(INDEX($AI$5:$AI$90,MATCH(ROWS($AJ$5:AJ66),$AJ$5:$AJ$90,0))),"",INDEX($AI$5:$AI$90,MATCH(ROWS($AJ$5:AJ66),$AJ$5:$AJ$90,0)))</f>
        <v/>
      </c>
    </row>
    <row r="67" spans="2:50" ht="15.75" customHeight="1" thickBot="1" x14ac:dyDescent="0.3">
      <c r="B67" s="28">
        <v>63</v>
      </c>
      <c r="C67" s="46" t="str">
        <f t="shared" si="19"/>
        <v xml:space="preserve"> </v>
      </c>
      <c r="D67" s="47" t="s">
        <v>89</v>
      </c>
      <c r="E67" s="47">
        <v>164543</v>
      </c>
      <c r="F67" s="47">
        <v>2626</v>
      </c>
      <c r="G67" s="47">
        <v>0</v>
      </c>
      <c r="H67" s="48">
        <f t="shared" si="20"/>
        <v>0</v>
      </c>
      <c r="I67" s="49"/>
      <c r="J67" s="32">
        <f t="shared" si="21"/>
        <v>0</v>
      </c>
      <c r="K67" s="33" t="str">
        <f t="shared" si="22"/>
        <v/>
      </c>
      <c r="L67" s="34" t="str">
        <f t="shared" si="23"/>
        <v/>
      </c>
      <c r="M67" s="35" t="str">
        <f>IF(L67="","",MAX(M$4:M66)+1)</f>
        <v/>
      </c>
      <c r="N67" s="35" t="str">
        <f>IF(ISNA(INDEX($K$5:$K$90,MATCH(ROWS($M$5:M67),$M$5:$M$90,0))),"",INDEX($K$5:$K$90,MATCH(ROWS($M$5:M67),$M$5:$M$90,0)))</f>
        <v/>
      </c>
      <c r="O67" s="50" t="str">
        <f>IF(ISNA(INDEX($L$5:$L$90,MATCH(ROWS($M$5:M67),$M$5:$M$90,0))),"",INDEX($L$5:$L$90,MATCH(ROWS($M$5:M67),$M$5:$M$90,0)))</f>
        <v/>
      </c>
      <c r="P67" s="38" t="str">
        <f t="shared" si="24"/>
        <v/>
      </c>
      <c r="Q67" s="34" t="str">
        <f t="shared" si="25"/>
        <v/>
      </c>
      <c r="R67" s="51" t="str">
        <f>IF(Q67="","",MAX(R$4:R66)+1)</f>
        <v/>
      </c>
      <c r="S67" s="39" t="str">
        <f t="shared" si="26"/>
        <v/>
      </c>
      <c r="T67" s="34" t="str">
        <f t="shared" si="27"/>
        <v/>
      </c>
      <c r="U67" s="35" t="str">
        <f>IF(T67="","",MAX(U$4:U66)+1)</f>
        <v/>
      </c>
      <c r="V67" s="39" t="str">
        <f t="shared" si="28"/>
        <v/>
      </c>
      <c r="W67" s="34" t="str">
        <f t="shared" si="29"/>
        <v/>
      </c>
      <c r="X67" s="35" t="str">
        <f>IF(W67="","",MAX(X$4:X66)+1)</f>
        <v/>
      </c>
      <c r="Y67" s="39" t="str">
        <f t="shared" si="30"/>
        <v/>
      </c>
      <c r="Z67" s="34" t="str">
        <f t="shared" si="31"/>
        <v/>
      </c>
      <c r="AA67" s="35" t="str">
        <f>IF(Z67="","",MAX(AA$4:AA66)+1)</f>
        <v/>
      </c>
      <c r="AB67" s="39" t="str">
        <f t="shared" si="32"/>
        <v/>
      </c>
      <c r="AC67" s="38" t="str">
        <f t="shared" si="33"/>
        <v/>
      </c>
      <c r="AD67" s="35" t="str">
        <f>IF(AC67="","",MAX(AD$4:AD66)+1)</f>
        <v/>
      </c>
      <c r="AE67" s="35" t="str">
        <f t="shared" si="34"/>
        <v/>
      </c>
      <c r="AF67" s="35" t="str">
        <f t="shared" si="35"/>
        <v/>
      </c>
      <c r="AG67" s="35" t="str">
        <f>IF(AF67="","",MAX(AG$4:AG66)+1)</f>
        <v/>
      </c>
      <c r="AH67" s="39" t="str">
        <f t="shared" si="36"/>
        <v/>
      </c>
      <c r="AI67" s="34" t="str">
        <f t="shared" si="37"/>
        <v/>
      </c>
      <c r="AJ67" s="40" t="str">
        <f>IF(AI67="","",MAX(AJ$4:AJ66)+1)</f>
        <v/>
      </c>
      <c r="AK67" s="38" t="str">
        <f>IF(ISNA(INDEX($P$5:$P$90,MATCH(ROWS($R$5:R67),$R$5:$R$90,0))),"",INDEX($P$5:$P$90,MATCH(ROWS($R$5:R67),$R$5:$R$90,0)))</f>
        <v/>
      </c>
      <c r="AL67" s="41" t="str">
        <f>IF(ISNA(INDEX($Q$5:$Q$90,MATCH(ROWS($R$5:R67),$R$5:$R$90,0))),"",INDEX($Q$5:$Q$90,MATCH(ROWS($R$5:R67),$R$5:$R$90,0)))</f>
        <v/>
      </c>
      <c r="AM67" s="42" t="str">
        <f>IF(ISNA(INDEX($S$5:$S$90,MATCH(ROWS($U$5:U67),$U$5:$U$90,0))),"",INDEX($S$5:$S$90,MATCH(ROWS($U$5:U67),$U$5:$U$90,0)))</f>
        <v/>
      </c>
      <c r="AN67" s="41" t="str">
        <f>IF(ISNA(INDEX($T$5:$T$90,MATCH(ROWS($U$5:U67),$U$5:$U$90,0))),"",INDEX($T$5:$T$90,MATCH(ROWS($U$5:U67),$U$5:$U$90,0)))</f>
        <v/>
      </c>
      <c r="AO67" s="38" t="str">
        <f>IF(ISNA(INDEX($V$5:$V$90,MATCH(ROWS($X$5:X67),$X$5:$X$90,0))),"",INDEX($V$5:$V$90,MATCH(ROWS($X$5:X67),$X$5:$X$90,0)))</f>
        <v/>
      </c>
      <c r="AP67" s="41" t="str">
        <f>IF(ISNA(INDEX($W$5:$W$90,MATCH(ROWS($X$5:X67),$X$5:$X$90,0))),"",INDEX($W$5:$W$90,MATCH(ROWS($X$5:X67),$X$5:$X$90,0)))</f>
        <v/>
      </c>
      <c r="AQ67" s="42" t="str">
        <f>IF(ISNA(INDEX($Y$5:$Y$90,MATCH(ROWS($AA$5:AA67),$AA$5:$AA$90,0))),"",INDEX($Y$5:$Y$90,MATCH(ROWS($AA$5:AA67),$AA$5:$AA$90,0)))</f>
        <v/>
      </c>
      <c r="AR67" s="43" t="str">
        <f>IF(ISNA(INDEX($Z$5:$Z$90,MATCH(ROWS($AA$5:AA67),$AA$5:$AA$90,0))),"",INDEX($Z$5:$Z$90,MATCH(ROWS($AA$5:AA67),$AA$5:$AA$90,0)))</f>
        <v/>
      </c>
      <c r="AS67" s="38" t="str">
        <f>IF(ISNA(INDEX($AB$5:$AB$90,MATCH(ROWS($AD$5:AD67),$AD$5:$AD$90,0))),"",INDEX($AB$5:$AB$90,MATCH(ROWS($AD$5:AD67),$AD$5:$AD$90,0)))</f>
        <v/>
      </c>
      <c r="AT67" s="41" t="str">
        <f>IF(ISNA(INDEX($AC$5:$AC$90,MATCH(ROWS($AD$5:AD67),$AD$5:$AD$90,0))),"",INDEX($AC$5:$AC$90,MATCH(ROWS($AD$5:AD67),$AD$5:$AD$90,0)))</f>
        <v/>
      </c>
      <c r="AU67" s="4" t="str">
        <f>IF(ISNA(INDEX($AE$5:$AE$90,MATCH(ROWS($AG$5:AG67),$AG$5:$AG$90,0))),"",INDEX($AE$5:$AE$90,MATCH(ROWS($AG$5:AG67),$AG$5:$AG$90,0)))</f>
        <v/>
      </c>
      <c r="AV67" s="4" t="str">
        <f>IF(ISNA(INDEX($AF$5:$AF$90,MATCH(ROWS($AG$5:AG67),$AG$5:$AG$90,0))),"",INDEX($AF$5:$AF$90,MATCH(ROWS($AG$5:AG67),$AG$5:$AG$90,0)))</f>
        <v/>
      </c>
      <c r="AW67" s="39" t="str">
        <f>IF(ISNA(INDEX($AH$5:$AH$90,MATCH(ROWS($AJ$5:AJ67),$AJ$5:$AJ$90,0))),"",INDEX($AH$5:$AH$90,MATCH(ROWS($AJ$5:AJ67),$AJ$5:$AJ$90,0)))</f>
        <v/>
      </c>
      <c r="AX67" s="44" t="str">
        <f>IF(ISNA(INDEX($AI$5:$AI$90,MATCH(ROWS($AJ$5:AJ67),$AJ$5:$AJ$90,0))),"",INDEX($AI$5:$AI$90,MATCH(ROWS($AJ$5:AJ67),$AJ$5:$AJ$90,0)))</f>
        <v/>
      </c>
    </row>
    <row r="68" spans="2:50" ht="15.75" customHeight="1" thickBot="1" x14ac:dyDescent="0.3">
      <c r="B68" s="45">
        <v>64</v>
      </c>
      <c r="C68" s="46" t="str">
        <f t="shared" si="19"/>
        <v xml:space="preserve"> </v>
      </c>
      <c r="D68" s="47" t="s">
        <v>50</v>
      </c>
      <c r="E68" s="47">
        <v>164749</v>
      </c>
      <c r="F68" s="47">
        <v>3439</v>
      </c>
      <c r="G68" s="47">
        <v>0</v>
      </c>
      <c r="H68" s="48">
        <f t="shared" si="20"/>
        <v>0</v>
      </c>
      <c r="I68" s="49"/>
      <c r="J68" s="32">
        <f t="shared" si="21"/>
        <v>0</v>
      </c>
      <c r="K68" s="33" t="str">
        <f t="shared" si="22"/>
        <v/>
      </c>
      <c r="L68" s="34" t="str">
        <f t="shared" si="23"/>
        <v/>
      </c>
      <c r="M68" s="35" t="str">
        <f>IF(L68="","",MAX(M$4:M67)+1)</f>
        <v/>
      </c>
      <c r="N68" s="35" t="str">
        <f>IF(ISNA(INDEX($K$5:$K$90,MATCH(ROWS($M$5:M68),$M$5:$M$90,0))),"",INDEX($K$5:$K$90,MATCH(ROWS($M$5:M68),$M$5:$M$90,0)))</f>
        <v/>
      </c>
      <c r="O68" s="50" t="str">
        <f>IF(ISNA(INDEX($L$5:$L$90,MATCH(ROWS($M$5:M68),$M$5:$M$90,0))),"",INDEX($L$5:$L$90,MATCH(ROWS($M$5:M68),$M$5:$M$90,0)))</f>
        <v/>
      </c>
      <c r="P68" s="38" t="str">
        <f t="shared" si="24"/>
        <v/>
      </c>
      <c r="Q68" s="34" t="str">
        <f t="shared" si="25"/>
        <v/>
      </c>
      <c r="R68" s="51" t="str">
        <f>IF(Q68="","",MAX(R$4:R67)+1)</f>
        <v/>
      </c>
      <c r="S68" s="39" t="str">
        <f t="shared" si="26"/>
        <v/>
      </c>
      <c r="T68" s="34" t="str">
        <f t="shared" si="27"/>
        <v/>
      </c>
      <c r="U68" s="35" t="str">
        <f>IF(T68="","",MAX(U$4:U67)+1)</f>
        <v/>
      </c>
      <c r="V68" s="39" t="str">
        <f t="shared" si="28"/>
        <v/>
      </c>
      <c r="W68" s="34" t="str">
        <f t="shared" si="29"/>
        <v/>
      </c>
      <c r="X68" s="35" t="str">
        <f>IF(W68="","",MAX(X$4:X67)+1)</f>
        <v/>
      </c>
      <c r="Y68" s="39" t="str">
        <f t="shared" si="30"/>
        <v/>
      </c>
      <c r="Z68" s="34" t="str">
        <f t="shared" si="31"/>
        <v/>
      </c>
      <c r="AA68" s="35" t="str">
        <f>IF(Z68="","",MAX(AA$4:AA67)+1)</f>
        <v/>
      </c>
      <c r="AB68" s="39" t="str">
        <f t="shared" si="32"/>
        <v/>
      </c>
      <c r="AC68" s="38" t="str">
        <f t="shared" si="33"/>
        <v/>
      </c>
      <c r="AD68" s="35" t="str">
        <f>IF(AC68="","",MAX(AD$4:AD67)+1)</f>
        <v/>
      </c>
      <c r="AE68" s="35" t="str">
        <f t="shared" si="34"/>
        <v/>
      </c>
      <c r="AF68" s="35" t="str">
        <f t="shared" si="35"/>
        <v/>
      </c>
      <c r="AG68" s="35" t="str">
        <f>IF(AF68="","",MAX(AG$4:AG67)+1)</f>
        <v/>
      </c>
      <c r="AH68" s="39" t="str">
        <f t="shared" si="36"/>
        <v/>
      </c>
      <c r="AI68" s="34" t="str">
        <f t="shared" si="37"/>
        <v/>
      </c>
      <c r="AJ68" s="40" t="str">
        <f>IF(AI68="","",MAX(AJ$4:AJ67)+1)</f>
        <v/>
      </c>
      <c r="AK68" s="38" t="str">
        <f>IF(ISNA(INDEX($P$5:$P$90,MATCH(ROWS($R$5:R68),$R$5:$R$90,0))),"",INDEX($P$5:$P$90,MATCH(ROWS($R$5:R68),$R$5:$R$90,0)))</f>
        <v/>
      </c>
      <c r="AL68" s="41" t="str">
        <f>IF(ISNA(INDEX($Q$5:$Q$90,MATCH(ROWS($R$5:R68),$R$5:$R$90,0))),"",INDEX($Q$5:$Q$90,MATCH(ROWS($R$5:R68),$R$5:$R$90,0)))</f>
        <v/>
      </c>
      <c r="AM68" s="42" t="str">
        <f>IF(ISNA(INDEX($S$5:$S$90,MATCH(ROWS($U$5:U68),$U$5:$U$90,0))),"",INDEX($S$5:$S$90,MATCH(ROWS($U$5:U68),$U$5:$U$90,0)))</f>
        <v/>
      </c>
      <c r="AN68" s="41" t="str">
        <f>IF(ISNA(INDEX($T$5:$T$90,MATCH(ROWS($U$5:U68),$U$5:$U$90,0))),"",INDEX($T$5:$T$90,MATCH(ROWS($U$5:U68),$U$5:$U$90,0)))</f>
        <v/>
      </c>
      <c r="AO68" s="38" t="str">
        <f>IF(ISNA(INDEX($V$5:$V$90,MATCH(ROWS($X$5:X68),$X$5:$X$90,0))),"",INDEX($V$5:$V$90,MATCH(ROWS($X$5:X68),$X$5:$X$90,0)))</f>
        <v/>
      </c>
      <c r="AP68" s="41" t="str">
        <f>IF(ISNA(INDEX($W$5:$W$90,MATCH(ROWS($X$5:X68),$X$5:$X$90,0))),"",INDEX($W$5:$W$90,MATCH(ROWS($X$5:X68),$X$5:$X$90,0)))</f>
        <v/>
      </c>
      <c r="AQ68" s="42" t="str">
        <f>IF(ISNA(INDEX($Y$5:$Y$90,MATCH(ROWS($AA$5:AA68),$AA$5:$AA$90,0))),"",INDEX($Y$5:$Y$90,MATCH(ROWS($AA$5:AA68),$AA$5:$AA$90,0)))</f>
        <v/>
      </c>
      <c r="AR68" s="43" t="str">
        <f>IF(ISNA(INDEX($Z$5:$Z$90,MATCH(ROWS($AA$5:AA68),$AA$5:$AA$90,0))),"",INDEX($Z$5:$Z$90,MATCH(ROWS($AA$5:AA68),$AA$5:$AA$90,0)))</f>
        <v/>
      </c>
      <c r="AS68" s="38" t="str">
        <f>IF(ISNA(INDEX($AB$5:$AB$90,MATCH(ROWS($AD$5:AD68),$AD$5:$AD$90,0))),"",INDEX($AB$5:$AB$90,MATCH(ROWS($AD$5:AD68),$AD$5:$AD$90,0)))</f>
        <v/>
      </c>
      <c r="AT68" s="41" t="str">
        <f>IF(ISNA(INDEX($AC$5:$AC$90,MATCH(ROWS($AD$5:AD68),$AD$5:$AD$90,0))),"",INDEX($AC$5:$AC$90,MATCH(ROWS($AD$5:AD68),$AD$5:$AD$90,0)))</f>
        <v/>
      </c>
      <c r="AU68" s="4" t="str">
        <f>IF(ISNA(INDEX($AE$5:$AE$90,MATCH(ROWS($AG$5:AG68),$AG$5:$AG$90,0))),"",INDEX($AE$5:$AE$90,MATCH(ROWS($AG$5:AG68),$AG$5:$AG$90,0)))</f>
        <v/>
      </c>
      <c r="AV68" s="4" t="str">
        <f>IF(ISNA(INDEX($AF$5:$AF$90,MATCH(ROWS($AG$5:AG68),$AG$5:$AG$90,0))),"",INDEX($AF$5:$AF$90,MATCH(ROWS($AG$5:AG68),$AG$5:$AG$90,0)))</f>
        <v/>
      </c>
      <c r="AW68" s="39" t="str">
        <f>IF(ISNA(INDEX($AH$5:$AH$90,MATCH(ROWS($AJ$5:AJ68),$AJ$5:$AJ$90,0))),"",INDEX($AH$5:$AH$90,MATCH(ROWS($AJ$5:AJ68),$AJ$5:$AJ$90,0)))</f>
        <v/>
      </c>
      <c r="AX68" s="44" t="str">
        <f>IF(ISNA(INDEX($AI$5:$AI$90,MATCH(ROWS($AJ$5:AJ68),$AJ$5:$AJ$90,0))),"",INDEX($AI$5:$AI$90,MATCH(ROWS($AJ$5:AJ68),$AJ$5:$AJ$90,0)))</f>
        <v/>
      </c>
    </row>
    <row r="69" spans="2:50" ht="15.75" customHeight="1" thickBot="1" x14ac:dyDescent="0.3">
      <c r="B69" s="28">
        <v>65</v>
      </c>
      <c r="C69" s="46" t="str">
        <f t="shared" ref="C69:C91" si="38">IF(H69&gt;7.5,"&gt;7,5",IF(H69&gt;6,"&gt;6",IF(H69&gt;4,"&gt;4",IF(H69&gt;3,"&gt;3",IF(H69&gt;2,"&gt;2",IF(H69&gt;1,"&gt;1"," "))))))</f>
        <v xml:space="preserve"> </v>
      </c>
      <c r="D69" s="47" t="s">
        <v>91</v>
      </c>
      <c r="E69" s="47">
        <v>164892</v>
      </c>
      <c r="F69" s="47">
        <v>2443</v>
      </c>
      <c r="G69" s="47">
        <v>0</v>
      </c>
      <c r="H69" s="48">
        <f t="shared" ref="H69:H91" si="39">ROUND(J69,2)</f>
        <v>0</v>
      </c>
      <c r="I69" s="49"/>
      <c r="J69" s="32">
        <f t="shared" ref="J69:J91" si="40">G69*1000/F69</f>
        <v>0</v>
      </c>
      <c r="K69" s="33" t="str">
        <f t="shared" ref="K69:K90" si="41">IF(AND(1.5&lt;=H69,H69&lt;=3),D69,"")</f>
        <v/>
      </c>
      <c r="L69" s="34" t="str">
        <f t="shared" ref="L69:L90" si="42">IF(AND(1.5&lt;=H69,H69&lt;=3),J69,"")</f>
        <v/>
      </c>
      <c r="M69" s="35" t="str">
        <f>IF(L69="","",MAX(M$4:M68)+1)</f>
        <v/>
      </c>
      <c r="N69" s="35" t="str">
        <f>IF(ISNA(INDEX($K$5:$K$90,MATCH(ROWS($M$5:M69),$M$5:$M$90,0))),"",INDEX($K$5:$K$90,MATCH(ROWS($M$5:M69),$M$5:$M$90,0)))</f>
        <v/>
      </c>
      <c r="O69" s="50" t="str">
        <f>IF(ISNA(INDEX($L$5:$L$90,MATCH(ROWS($M$5:M69),$M$5:$M$90,0))),"",INDEX($L$5:$L$90,MATCH(ROWS($M$5:M69),$M$5:$M$90,0)))</f>
        <v/>
      </c>
      <c r="P69" s="38" t="str">
        <f t="shared" ref="P69:P90" si="43">IF(AND(1&lt;H69,H69&lt;=2),D69,"")</f>
        <v/>
      </c>
      <c r="Q69" s="34" t="str">
        <f t="shared" ref="Q69:Q90" si="44">IF(AND(1&lt;H69,H69&lt;=2),J69,"")</f>
        <v/>
      </c>
      <c r="R69" s="51" t="str">
        <f>IF(Q69="","",MAX(R$4:R68)+1)</f>
        <v/>
      </c>
      <c r="S69" s="39" t="str">
        <f t="shared" ref="S69:S90" si="45">IF(AND(2&lt;H69,H69&lt;=3),D69,"")</f>
        <v/>
      </c>
      <c r="T69" s="34" t="str">
        <f t="shared" ref="T69:T90" si="46">IF(AND(2&lt;H69,H69&lt;=3),J69,"")</f>
        <v/>
      </c>
      <c r="U69" s="35" t="str">
        <f>IF(T69="","",MAX(U$4:U68)+1)</f>
        <v/>
      </c>
      <c r="V69" s="39" t="str">
        <f t="shared" ref="V69:V90" si="47">IF(AND(1&lt;H69,H69&lt;=3),D69,"")</f>
        <v/>
      </c>
      <c r="W69" s="34" t="str">
        <f t="shared" ref="W69:W90" si="48">IF(AND(1&lt;H69,H69&lt;=3),J69,"")</f>
        <v/>
      </c>
      <c r="X69" s="35" t="str">
        <f>IF(W69="","",MAX(X$4:X68)+1)</f>
        <v/>
      </c>
      <c r="Y69" s="39" t="str">
        <f t="shared" ref="Y69:Y90" si="49">IF(H69&gt;3,D69,"")</f>
        <v/>
      </c>
      <c r="Z69" s="34" t="str">
        <f t="shared" ref="Z69:Z90" si="50">IF(H69&gt;3,J69,"")</f>
        <v/>
      </c>
      <c r="AA69" s="35" t="str">
        <f>IF(Z69="","",MAX(AA$4:AA68)+1)</f>
        <v/>
      </c>
      <c r="AB69" s="39" t="str">
        <f t="shared" ref="AB69:AB90" si="51">IF(AND(4&lt;H69,H69&lt;=7.5),D69,"")</f>
        <v/>
      </c>
      <c r="AC69" s="38" t="str">
        <f t="shared" ref="AC69:AC90" si="52">IF(AND(4&lt;H69,H69&lt;=7.5),J69,"")</f>
        <v/>
      </c>
      <c r="AD69" s="35" t="str">
        <f>IF(AC69="","",MAX(AD$4:AD68)+1)</f>
        <v/>
      </c>
      <c r="AE69" s="35" t="str">
        <f t="shared" ref="AE69:AE90" si="53">IF(H69&gt;6,D69,"")</f>
        <v/>
      </c>
      <c r="AF69" s="35" t="str">
        <f t="shared" ref="AF69:AF90" si="54">IF(H69&gt;6,J69,"")</f>
        <v/>
      </c>
      <c r="AG69" s="35" t="str">
        <f>IF(AF69="","",MAX(AG$4:AG68)+1)</f>
        <v/>
      </c>
      <c r="AH69" s="39" t="str">
        <f t="shared" ref="AH69:AH90" si="55">IF(H69&gt;7.5,D69,"")</f>
        <v/>
      </c>
      <c r="AI69" s="34" t="str">
        <f t="shared" ref="AI69:AI90" si="56">IF(H69&gt;7.5,J69,"")</f>
        <v/>
      </c>
      <c r="AJ69" s="40" t="str">
        <f>IF(AI69="","",MAX(AJ$4:AJ68)+1)</f>
        <v/>
      </c>
      <c r="AK69" s="38" t="str">
        <f>IF(ISNA(INDEX($P$5:$P$90,MATCH(ROWS($R$5:R69),$R$5:$R$90,0))),"",INDEX($P$5:$P$90,MATCH(ROWS($R$5:R69),$R$5:$R$90,0)))</f>
        <v/>
      </c>
      <c r="AL69" s="41" t="str">
        <f>IF(ISNA(INDEX($Q$5:$Q$90,MATCH(ROWS($R$5:R69),$R$5:$R$90,0))),"",INDEX($Q$5:$Q$90,MATCH(ROWS($R$5:R69),$R$5:$R$90,0)))</f>
        <v/>
      </c>
      <c r="AM69" s="42" t="str">
        <f>IF(ISNA(INDEX($S$5:$S$90,MATCH(ROWS($U$5:U69),$U$5:$U$90,0))),"",INDEX($S$5:$S$90,MATCH(ROWS($U$5:U69),$U$5:$U$90,0)))</f>
        <v/>
      </c>
      <c r="AN69" s="41" t="str">
        <f>IF(ISNA(INDEX($T$5:$T$90,MATCH(ROWS($U$5:U69),$U$5:$U$90,0))),"",INDEX($T$5:$T$90,MATCH(ROWS($U$5:U69),$U$5:$U$90,0)))</f>
        <v/>
      </c>
      <c r="AO69" s="38" t="str">
        <f>IF(ISNA(INDEX($V$5:$V$90,MATCH(ROWS($X$5:X69),$X$5:$X$90,0))),"",INDEX($V$5:$V$90,MATCH(ROWS($X$5:X69),$X$5:$X$90,0)))</f>
        <v/>
      </c>
      <c r="AP69" s="41" t="str">
        <f>IF(ISNA(INDEX($W$5:$W$90,MATCH(ROWS($X$5:X69),$X$5:$X$90,0))),"",INDEX($W$5:$W$90,MATCH(ROWS($X$5:X69),$X$5:$X$90,0)))</f>
        <v/>
      </c>
      <c r="AQ69" s="42" t="str">
        <f>IF(ISNA(INDEX($Y$5:$Y$90,MATCH(ROWS($AA$5:AA69),$AA$5:$AA$90,0))),"",INDEX($Y$5:$Y$90,MATCH(ROWS($AA$5:AA69),$AA$5:$AA$90,0)))</f>
        <v/>
      </c>
      <c r="AR69" s="43" t="str">
        <f>IF(ISNA(INDEX($Z$5:$Z$90,MATCH(ROWS($AA$5:AA69),$AA$5:$AA$90,0))),"",INDEX($Z$5:$Z$90,MATCH(ROWS($AA$5:AA69),$AA$5:$AA$90,0)))</f>
        <v/>
      </c>
      <c r="AS69" s="38" t="str">
        <f>IF(ISNA(INDEX($AB$5:$AB$90,MATCH(ROWS($AD$5:AD69),$AD$5:$AD$90,0))),"",INDEX($AB$5:$AB$90,MATCH(ROWS($AD$5:AD69),$AD$5:$AD$90,0)))</f>
        <v/>
      </c>
      <c r="AT69" s="41" t="str">
        <f>IF(ISNA(INDEX($AC$5:$AC$90,MATCH(ROWS($AD$5:AD69),$AD$5:$AD$90,0))),"",INDEX($AC$5:$AC$90,MATCH(ROWS($AD$5:AD69),$AD$5:$AD$90,0)))</f>
        <v/>
      </c>
      <c r="AU69" s="4" t="str">
        <f>IF(ISNA(INDEX($AE$5:$AE$90,MATCH(ROWS($AG$5:AG69),$AG$5:$AG$90,0))),"",INDEX($AE$5:$AE$90,MATCH(ROWS($AG$5:AG69),$AG$5:$AG$90,0)))</f>
        <v/>
      </c>
      <c r="AV69" s="4" t="str">
        <f>IF(ISNA(INDEX($AF$5:$AF$90,MATCH(ROWS($AG$5:AG69),$AG$5:$AG$90,0))),"",INDEX($AF$5:$AF$90,MATCH(ROWS($AG$5:AG69),$AG$5:$AG$90,0)))</f>
        <v/>
      </c>
      <c r="AW69" s="39" t="str">
        <f>IF(ISNA(INDEX($AH$5:$AH$90,MATCH(ROWS($AJ$5:AJ69),$AJ$5:$AJ$90,0))),"",INDEX($AH$5:$AH$90,MATCH(ROWS($AJ$5:AJ69),$AJ$5:$AJ$90,0)))</f>
        <v/>
      </c>
      <c r="AX69" s="44" t="str">
        <f>IF(ISNA(INDEX($AI$5:$AI$90,MATCH(ROWS($AJ$5:AJ69),$AJ$5:$AJ$90,0))),"",INDEX($AI$5:$AI$90,MATCH(ROWS($AJ$5:AJ69),$AJ$5:$AJ$90,0)))</f>
        <v/>
      </c>
    </row>
    <row r="70" spans="2:50" ht="15.75" customHeight="1" thickBot="1" x14ac:dyDescent="0.3">
      <c r="B70" s="45">
        <v>66</v>
      </c>
      <c r="C70" s="46" t="str">
        <f t="shared" si="38"/>
        <v xml:space="preserve"> </v>
      </c>
      <c r="D70" s="47" t="s">
        <v>27</v>
      </c>
      <c r="E70" s="47">
        <v>165069</v>
      </c>
      <c r="F70" s="47">
        <v>2542</v>
      </c>
      <c r="G70" s="47">
        <v>0</v>
      </c>
      <c r="H70" s="48">
        <f t="shared" si="39"/>
        <v>0</v>
      </c>
      <c r="I70" s="49"/>
      <c r="J70" s="32">
        <f t="shared" si="40"/>
        <v>0</v>
      </c>
      <c r="K70" s="33" t="str">
        <f t="shared" si="41"/>
        <v/>
      </c>
      <c r="L70" s="34" t="str">
        <f t="shared" si="42"/>
        <v/>
      </c>
      <c r="M70" s="35" t="str">
        <f>IF(L70="","",MAX(M$4:M69)+1)</f>
        <v/>
      </c>
      <c r="N70" s="35" t="str">
        <f>IF(ISNA(INDEX($K$5:$K$90,MATCH(ROWS($M$5:M70),$M$5:$M$90,0))),"",INDEX($K$5:$K$90,MATCH(ROWS($M$5:M70),$M$5:$M$90,0)))</f>
        <v/>
      </c>
      <c r="O70" s="50" t="str">
        <f>IF(ISNA(INDEX($L$5:$L$90,MATCH(ROWS($M$5:M70),$M$5:$M$90,0))),"",INDEX($L$5:$L$90,MATCH(ROWS($M$5:M70),$M$5:$M$90,0)))</f>
        <v/>
      </c>
      <c r="P70" s="38" t="str">
        <f t="shared" si="43"/>
        <v/>
      </c>
      <c r="Q70" s="34" t="str">
        <f t="shared" si="44"/>
        <v/>
      </c>
      <c r="R70" s="51" t="str">
        <f>IF(Q70="","",MAX(R$4:R69)+1)</f>
        <v/>
      </c>
      <c r="S70" s="39" t="str">
        <f t="shared" si="45"/>
        <v/>
      </c>
      <c r="T70" s="34" t="str">
        <f t="shared" si="46"/>
        <v/>
      </c>
      <c r="U70" s="35" t="str">
        <f>IF(T70="","",MAX(U$4:U69)+1)</f>
        <v/>
      </c>
      <c r="V70" s="39" t="str">
        <f t="shared" si="47"/>
        <v/>
      </c>
      <c r="W70" s="34" t="str">
        <f t="shared" si="48"/>
        <v/>
      </c>
      <c r="X70" s="35" t="str">
        <f>IF(W70="","",MAX(X$4:X69)+1)</f>
        <v/>
      </c>
      <c r="Y70" s="39" t="str">
        <f t="shared" si="49"/>
        <v/>
      </c>
      <c r="Z70" s="34" t="str">
        <f t="shared" si="50"/>
        <v/>
      </c>
      <c r="AA70" s="35" t="str">
        <f>IF(Z70="","",MAX(AA$4:AA69)+1)</f>
        <v/>
      </c>
      <c r="AB70" s="39" t="str">
        <f t="shared" si="51"/>
        <v/>
      </c>
      <c r="AC70" s="38" t="str">
        <f t="shared" si="52"/>
        <v/>
      </c>
      <c r="AD70" s="35" t="str">
        <f>IF(AC70="","",MAX(AD$4:AD69)+1)</f>
        <v/>
      </c>
      <c r="AE70" s="35" t="str">
        <f t="shared" si="53"/>
        <v/>
      </c>
      <c r="AF70" s="35" t="str">
        <f t="shared" si="54"/>
        <v/>
      </c>
      <c r="AG70" s="35" t="str">
        <f>IF(AF70="","",MAX(AG$4:AG69)+1)</f>
        <v/>
      </c>
      <c r="AH70" s="39" t="str">
        <f t="shared" si="55"/>
        <v/>
      </c>
      <c r="AI70" s="34" t="str">
        <f t="shared" si="56"/>
        <v/>
      </c>
      <c r="AJ70" s="40" t="str">
        <f>IF(AI70="","",MAX(AJ$4:AJ69)+1)</f>
        <v/>
      </c>
      <c r="AK70" s="38" t="str">
        <f>IF(ISNA(INDEX($P$5:$P$90,MATCH(ROWS($R$5:R70),$R$5:$R$90,0))),"",INDEX($P$5:$P$90,MATCH(ROWS($R$5:R70),$R$5:$R$90,0)))</f>
        <v/>
      </c>
      <c r="AL70" s="41" t="str">
        <f>IF(ISNA(INDEX($Q$5:$Q$90,MATCH(ROWS($R$5:R70),$R$5:$R$90,0))),"",INDEX($Q$5:$Q$90,MATCH(ROWS($R$5:R70),$R$5:$R$90,0)))</f>
        <v/>
      </c>
      <c r="AM70" s="42" t="str">
        <f>IF(ISNA(INDEX($S$5:$S$90,MATCH(ROWS($U$5:U70),$U$5:$U$90,0))),"",INDEX($S$5:$S$90,MATCH(ROWS($U$5:U70),$U$5:$U$90,0)))</f>
        <v/>
      </c>
      <c r="AN70" s="41" t="str">
        <f>IF(ISNA(INDEX($T$5:$T$90,MATCH(ROWS($U$5:U70),$U$5:$U$90,0))),"",INDEX($T$5:$T$90,MATCH(ROWS($U$5:U70),$U$5:$U$90,0)))</f>
        <v/>
      </c>
      <c r="AO70" s="38" t="str">
        <f>IF(ISNA(INDEX($V$5:$V$90,MATCH(ROWS($X$5:X70),$X$5:$X$90,0))),"",INDEX($V$5:$V$90,MATCH(ROWS($X$5:X70),$X$5:$X$90,0)))</f>
        <v/>
      </c>
      <c r="AP70" s="41" t="str">
        <f>IF(ISNA(INDEX($W$5:$W$90,MATCH(ROWS($X$5:X70),$X$5:$X$90,0))),"",INDEX($W$5:$W$90,MATCH(ROWS($X$5:X70),$X$5:$X$90,0)))</f>
        <v/>
      </c>
      <c r="AQ70" s="42" t="str">
        <f>IF(ISNA(INDEX($Y$5:$Y$90,MATCH(ROWS($AA$5:AA70),$AA$5:$AA$90,0))),"",INDEX($Y$5:$Y$90,MATCH(ROWS($AA$5:AA70),$AA$5:$AA$90,0)))</f>
        <v/>
      </c>
      <c r="AR70" s="43" t="str">
        <f>IF(ISNA(INDEX($Z$5:$Z$90,MATCH(ROWS($AA$5:AA70),$AA$5:$AA$90,0))),"",INDEX($Z$5:$Z$90,MATCH(ROWS($AA$5:AA70),$AA$5:$AA$90,0)))</f>
        <v/>
      </c>
      <c r="AS70" s="38" t="str">
        <f>IF(ISNA(INDEX($AB$5:$AB$90,MATCH(ROWS($AD$5:AD70),$AD$5:$AD$90,0))),"",INDEX($AB$5:$AB$90,MATCH(ROWS($AD$5:AD70),$AD$5:$AD$90,0)))</f>
        <v/>
      </c>
      <c r="AT70" s="41" t="str">
        <f>IF(ISNA(INDEX($AC$5:$AC$90,MATCH(ROWS($AD$5:AD70),$AD$5:$AD$90,0))),"",INDEX($AC$5:$AC$90,MATCH(ROWS($AD$5:AD70),$AD$5:$AD$90,0)))</f>
        <v/>
      </c>
      <c r="AU70" s="4" t="str">
        <f>IF(ISNA(INDEX($AE$5:$AE$90,MATCH(ROWS($AG$5:AG70),$AG$5:$AG$90,0))),"",INDEX($AE$5:$AE$90,MATCH(ROWS($AG$5:AG70),$AG$5:$AG$90,0)))</f>
        <v/>
      </c>
      <c r="AV70" s="4" t="str">
        <f>IF(ISNA(INDEX($AF$5:$AF$90,MATCH(ROWS($AG$5:AG70),$AG$5:$AG$90,0))),"",INDEX($AF$5:$AF$90,MATCH(ROWS($AG$5:AG70),$AG$5:$AG$90,0)))</f>
        <v/>
      </c>
      <c r="AW70" s="39" t="str">
        <f>IF(ISNA(INDEX($AH$5:$AH$90,MATCH(ROWS($AJ$5:AJ70),$AJ$5:$AJ$90,0))),"",INDEX($AH$5:$AH$90,MATCH(ROWS($AJ$5:AJ70),$AJ$5:$AJ$90,0)))</f>
        <v/>
      </c>
      <c r="AX70" s="44" t="str">
        <f>IF(ISNA(INDEX($AI$5:$AI$90,MATCH(ROWS($AJ$5:AJ70),$AJ$5:$AJ$90,0))),"",INDEX($AI$5:$AI$90,MATCH(ROWS($AJ$5:AJ70),$AJ$5:$AJ$90,0)))</f>
        <v/>
      </c>
    </row>
    <row r="71" spans="2:50" ht="16.5" thickBot="1" x14ac:dyDescent="0.3">
      <c r="B71" s="28">
        <v>67</v>
      </c>
      <c r="C71" s="46" t="str">
        <f t="shared" si="38"/>
        <v xml:space="preserve"> </v>
      </c>
      <c r="D71" s="47" t="s">
        <v>48</v>
      </c>
      <c r="E71" s="47">
        <v>165130</v>
      </c>
      <c r="F71" s="47">
        <v>3207</v>
      </c>
      <c r="G71" s="47">
        <v>0</v>
      </c>
      <c r="H71" s="48">
        <f t="shared" si="39"/>
        <v>0</v>
      </c>
      <c r="I71" s="49"/>
      <c r="J71" s="32">
        <f t="shared" si="40"/>
        <v>0</v>
      </c>
      <c r="K71" s="33" t="str">
        <f t="shared" si="41"/>
        <v/>
      </c>
      <c r="L71" s="34" t="str">
        <f t="shared" si="42"/>
        <v/>
      </c>
      <c r="M71" s="35" t="str">
        <f>IF(L71="","",MAX(M$4:M70)+1)</f>
        <v/>
      </c>
      <c r="N71" s="35" t="str">
        <f>IF(ISNA(INDEX($K$5:$K$90,MATCH(ROWS($M$5:M71),$M$5:$M$90,0))),"",INDEX($K$5:$K$90,MATCH(ROWS($M$5:M71),$M$5:$M$90,0)))</f>
        <v/>
      </c>
      <c r="O71" s="50" t="str">
        <f>IF(ISNA(INDEX($L$5:$L$90,MATCH(ROWS($M$5:M71),$M$5:$M$90,0))),"",INDEX($L$5:$L$90,MATCH(ROWS($M$5:M71),$M$5:$M$90,0)))</f>
        <v/>
      </c>
      <c r="P71" s="38" t="str">
        <f t="shared" si="43"/>
        <v/>
      </c>
      <c r="Q71" s="34" t="str">
        <f t="shared" si="44"/>
        <v/>
      </c>
      <c r="R71" s="51" t="str">
        <f>IF(Q71="","",MAX(R$4:R70)+1)</f>
        <v/>
      </c>
      <c r="S71" s="39" t="str">
        <f t="shared" si="45"/>
        <v/>
      </c>
      <c r="T71" s="34" t="str">
        <f t="shared" si="46"/>
        <v/>
      </c>
      <c r="U71" s="35" t="str">
        <f>IF(T71="","",MAX(U$4:U70)+1)</f>
        <v/>
      </c>
      <c r="V71" s="39" t="str">
        <f t="shared" si="47"/>
        <v/>
      </c>
      <c r="W71" s="34" t="str">
        <f t="shared" si="48"/>
        <v/>
      </c>
      <c r="X71" s="35" t="str">
        <f>IF(W71="","",MAX(X$4:X70)+1)</f>
        <v/>
      </c>
      <c r="Y71" s="39" t="str">
        <f t="shared" si="49"/>
        <v/>
      </c>
      <c r="Z71" s="34" t="str">
        <f t="shared" si="50"/>
        <v/>
      </c>
      <c r="AA71" s="35" t="str">
        <f>IF(Z71="","",MAX(AA$4:AA70)+1)</f>
        <v/>
      </c>
      <c r="AB71" s="39" t="str">
        <f t="shared" si="51"/>
        <v/>
      </c>
      <c r="AC71" s="38" t="str">
        <f t="shared" si="52"/>
        <v/>
      </c>
      <c r="AD71" s="35" t="str">
        <f>IF(AC71="","",MAX(AD$4:AD70)+1)</f>
        <v/>
      </c>
      <c r="AE71" s="35" t="str">
        <f t="shared" si="53"/>
        <v/>
      </c>
      <c r="AF71" s="35" t="str">
        <f t="shared" si="54"/>
        <v/>
      </c>
      <c r="AG71" s="35" t="str">
        <f>IF(AF71="","",MAX(AG$4:AG70)+1)</f>
        <v/>
      </c>
      <c r="AH71" s="39" t="str">
        <f t="shared" si="55"/>
        <v/>
      </c>
      <c r="AI71" s="34" t="str">
        <f t="shared" si="56"/>
        <v/>
      </c>
      <c r="AJ71" s="40" t="str">
        <f>IF(AI71="","",MAX(AJ$4:AJ70)+1)</f>
        <v/>
      </c>
      <c r="AK71" s="38" t="str">
        <f>IF(ISNA(INDEX($P$5:$P$90,MATCH(ROWS($R$5:R71),$R$5:$R$90,0))),"",INDEX($P$5:$P$90,MATCH(ROWS($R$5:R71),$R$5:$R$90,0)))</f>
        <v/>
      </c>
      <c r="AL71" s="41" t="str">
        <f>IF(ISNA(INDEX($Q$5:$Q$90,MATCH(ROWS($R$5:R71),$R$5:$R$90,0))),"",INDEX($Q$5:$Q$90,MATCH(ROWS($R$5:R71),$R$5:$R$90,0)))</f>
        <v/>
      </c>
      <c r="AM71" s="42" t="str">
        <f>IF(ISNA(INDEX($S$5:$S$90,MATCH(ROWS($U$5:U71),$U$5:$U$90,0))),"",INDEX($S$5:$S$90,MATCH(ROWS($U$5:U71),$U$5:$U$90,0)))</f>
        <v/>
      </c>
      <c r="AN71" s="41" t="str">
        <f>IF(ISNA(INDEX($T$5:$T$90,MATCH(ROWS($U$5:U71),$U$5:$U$90,0))),"",INDEX($T$5:$T$90,MATCH(ROWS($U$5:U71),$U$5:$U$90,0)))</f>
        <v/>
      </c>
      <c r="AO71" s="38" t="str">
        <f>IF(ISNA(INDEX($V$5:$V$90,MATCH(ROWS($X$5:X71),$X$5:$X$90,0))),"",INDEX($V$5:$V$90,MATCH(ROWS($X$5:X71),$X$5:$X$90,0)))</f>
        <v/>
      </c>
      <c r="AP71" s="41" t="str">
        <f>IF(ISNA(INDEX($W$5:$W$90,MATCH(ROWS($X$5:X71),$X$5:$X$90,0))),"",INDEX($W$5:$W$90,MATCH(ROWS($X$5:X71),$X$5:$X$90,0)))</f>
        <v/>
      </c>
      <c r="AQ71" s="42" t="str">
        <f>IF(ISNA(INDEX($Y$5:$Y$90,MATCH(ROWS($AA$5:AA71),$AA$5:$AA$90,0))),"",INDEX($Y$5:$Y$90,MATCH(ROWS($AA$5:AA71),$AA$5:$AA$90,0)))</f>
        <v/>
      </c>
      <c r="AR71" s="43" t="str">
        <f>IF(ISNA(INDEX($Z$5:$Z$90,MATCH(ROWS($AA$5:AA71),$AA$5:$AA$90,0))),"",INDEX($Z$5:$Z$90,MATCH(ROWS($AA$5:AA71),$AA$5:$AA$90,0)))</f>
        <v/>
      </c>
      <c r="AS71" s="38" t="str">
        <f>IF(ISNA(INDEX($AB$5:$AB$90,MATCH(ROWS($AD$5:AD71),$AD$5:$AD$90,0))),"",INDEX($AB$5:$AB$90,MATCH(ROWS($AD$5:AD71),$AD$5:$AD$90,0)))</f>
        <v/>
      </c>
      <c r="AT71" s="41" t="str">
        <f>IF(ISNA(INDEX($AC$5:$AC$90,MATCH(ROWS($AD$5:AD71),$AD$5:$AD$90,0))),"",INDEX($AC$5:$AC$90,MATCH(ROWS($AD$5:AD71),$AD$5:$AD$90,0)))</f>
        <v/>
      </c>
      <c r="AU71" s="4" t="str">
        <f>IF(ISNA(INDEX($AE$5:$AE$90,MATCH(ROWS($AG$5:AG71),$AG$5:$AG$90,0))),"",INDEX($AE$5:$AE$90,MATCH(ROWS($AG$5:AG71),$AG$5:$AG$90,0)))</f>
        <v/>
      </c>
      <c r="AV71" s="4" t="str">
        <f>IF(ISNA(INDEX($AF$5:$AF$90,MATCH(ROWS($AG$5:AG71),$AG$5:$AG$90,0))),"",INDEX($AF$5:$AF$90,MATCH(ROWS($AG$5:AG71),$AG$5:$AG$90,0)))</f>
        <v/>
      </c>
      <c r="AW71" s="39" t="str">
        <f>IF(ISNA(INDEX($AH$5:$AH$90,MATCH(ROWS($AJ$5:AJ71),$AJ$5:$AJ$90,0))),"",INDEX($AH$5:$AH$90,MATCH(ROWS($AJ$5:AJ71),$AJ$5:$AJ$90,0)))</f>
        <v/>
      </c>
      <c r="AX71" s="44" t="str">
        <f>IF(ISNA(INDEX($AI$5:$AI$90,MATCH(ROWS($AJ$5:AJ71),$AJ$5:$AJ$90,0))),"",INDEX($AI$5:$AI$90,MATCH(ROWS($AJ$5:AJ71),$AJ$5:$AJ$90,0)))</f>
        <v/>
      </c>
    </row>
    <row r="72" spans="2:50" ht="15.75" customHeight="1" thickBot="1" x14ac:dyDescent="0.3">
      <c r="B72" s="45">
        <v>68</v>
      </c>
      <c r="C72" s="46" t="str">
        <f t="shared" si="38"/>
        <v xml:space="preserve"> </v>
      </c>
      <c r="D72" s="47" t="s">
        <v>94</v>
      </c>
      <c r="E72" s="47">
        <v>165185</v>
      </c>
      <c r="F72" s="47">
        <v>3729</v>
      </c>
      <c r="G72" s="47">
        <v>0</v>
      </c>
      <c r="H72" s="48">
        <f t="shared" si="39"/>
        <v>0</v>
      </c>
      <c r="I72" s="49"/>
      <c r="J72" s="32">
        <f t="shared" si="40"/>
        <v>0</v>
      </c>
      <c r="K72" s="33" t="str">
        <f t="shared" si="41"/>
        <v/>
      </c>
      <c r="L72" s="34" t="str">
        <f t="shared" si="42"/>
        <v/>
      </c>
      <c r="M72" s="35" t="str">
        <f>IF(L72="","",MAX(M$4:M71)+1)</f>
        <v/>
      </c>
      <c r="N72" s="35" t="str">
        <f>IF(ISNA(INDEX($K$5:$K$90,MATCH(ROWS($M$5:M72),$M$5:$M$90,0))),"",INDEX($K$5:$K$90,MATCH(ROWS($M$5:M72),$M$5:$M$90,0)))</f>
        <v/>
      </c>
      <c r="O72" s="50" t="str">
        <f>IF(ISNA(INDEX($L$5:$L$90,MATCH(ROWS($M$5:M72),$M$5:$M$90,0))),"",INDEX($L$5:$L$90,MATCH(ROWS($M$5:M72),$M$5:$M$90,0)))</f>
        <v/>
      </c>
      <c r="P72" s="38" t="str">
        <f t="shared" si="43"/>
        <v/>
      </c>
      <c r="Q72" s="34" t="str">
        <f t="shared" si="44"/>
        <v/>
      </c>
      <c r="R72" s="51" t="str">
        <f>IF(Q72="","",MAX(R$4:R71)+1)</f>
        <v/>
      </c>
      <c r="S72" s="39" t="str">
        <f t="shared" si="45"/>
        <v/>
      </c>
      <c r="T72" s="34" t="str">
        <f t="shared" si="46"/>
        <v/>
      </c>
      <c r="U72" s="35" t="str">
        <f>IF(T72="","",MAX(U$4:U71)+1)</f>
        <v/>
      </c>
      <c r="V72" s="39" t="str">
        <f t="shared" si="47"/>
        <v/>
      </c>
      <c r="W72" s="34" t="str">
        <f t="shared" si="48"/>
        <v/>
      </c>
      <c r="X72" s="35" t="str">
        <f>IF(W72="","",MAX(X$4:X71)+1)</f>
        <v/>
      </c>
      <c r="Y72" s="39" t="str">
        <f t="shared" si="49"/>
        <v/>
      </c>
      <c r="Z72" s="34" t="str">
        <f t="shared" si="50"/>
        <v/>
      </c>
      <c r="AA72" s="35" t="str">
        <f>IF(Z72="","",MAX(AA$4:AA71)+1)</f>
        <v/>
      </c>
      <c r="AB72" s="39" t="str">
        <f t="shared" si="51"/>
        <v/>
      </c>
      <c r="AC72" s="38" t="str">
        <f t="shared" si="52"/>
        <v/>
      </c>
      <c r="AD72" s="35" t="str">
        <f>IF(AC72="","",MAX(AD$4:AD71)+1)</f>
        <v/>
      </c>
      <c r="AE72" s="35" t="str">
        <f t="shared" si="53"/>
        <v/>
      </c>
      <c r="AF72" s="35" t="str">
        <f t="shared" si="54"/>
        <v/>
      </c>
      <c r="AG72" s="35" t="str">
        <f>IF(AF72="","",MAX(AG$4:AG71)+1)</f>
        <v/>
      </c>
      <c r="AH72" s="39" t="str">
        <f t="shared" si="55"/>
        <v/>
      </c>
      <c r="AI72" s="34" t="str">
        <f t="shared" si="56"/>
        <v/>
      </c>
      <c r="AJ72" s="40" t="str">
        <f>IF(AI72="","",MAX(AJ$4:AJ71)+1)</f>
        <v/>
      </c>
      <c r="AK72" s="38" t="str">
        <f>IF(ISNA(INDEX($P$5:$P$90,MATCH(ROWS($R$5:R72),$R$5:$R$90,0))),"",INDEX($P$5:$P$90,MATCH(ROWS($R$5:R72),$R$5:$R$90,0)))</f>
        <v/>
      </c>
      <c r="AL72" s="41" t="str">
        <f>IF(ISNA(INDEX($Q$5:$Q$90,MATCH(ROWS($R$5:R72),$R$5:$R$90,0))),"",INDEX($Q$5:$Q$90,MATCH(ROWS($R$5:R72),$R$5:$R$90,0)))</f>
        <v/>
      </c>
      <c r="AM72" s="42" t="str">
        <f>IF(ISNA(INDEX($S$5:$S$90,MATCH(ROWS($U$5:U72),$U$5:$U$90,0))),"",INDEX($S$5:$S$90,MATCH(ROWS($U$5:U72),$U$5:$U$90,0)))</f>
        <v/>
      </c>
      <c r="AN72" s="41" t="str">
        <f>IF(ISNA(INDEX($T$5:$T$90,MATCH(ROWS($U$5:U72),$U$5:$U$90,0))),"",INDEX($T$5:$T$90,MATCH(ROWS($U$5:U72),$U$5:$U$90,0)))</f>
        <v/>
      </c>
      <c r="AO72" s="38" t="str">
        <f>IF(ISNA(INDEX($V$5:$V$90,MATCH(ROWS($X$5:X72),$X$5:$X$90,0))),"",INDEX($V$5:$V$90,MATCH(ROWS($X$5:X72),$X$5:$X$90,0)))</f>
        <v/>
      </c>
      <c r="AP72" s="41" t="str">
        <f>IF(ISNA(INDEX($W$5:$W$90,MATCH(ROWS($X$5:X72),$X$5:$X$90,0))),"",INDEX($W$5:$W$90,MATCH(ROWS($X$5:X72),$X$5:$X$90,0)))</f>
        <v/>
      </c>
      <c r="AQ72" s="42" t="str">
        <f>IF(ISNA(INDEX($Y$5:$Y$90,MATCH(ROWS($AA$5:AA72),$AA$5:$AA$90,0))),"",INDEX($Y$5:$Y$90,MATCH(ROWS($AA$5:AA72),$AA$5:$AA$90,0)))</f>
        <v/>
      </c>
      <c r="AR72" s="43" t="str">
        <f>IF(ISNA(INDEX($Z$5:$Z$90,MATCH(ROWS($AA$5:AA72),$AA$5:$AA$90,0))),"",INDEX($Z$5:$Z$90,MATCH(ROWS($AA$5:AA72),$AA$5:$AA$90,0)))</f>
        <v/>
      </c>
      <c r="AS72" s="38" t="str">
        <f>IF(ISNA(INDEX($AB$5:$AB$90,MATCH(ROWS($AD$5:AD72),$AD$5:$AD$90,0))),"",INDEX($AB$5:$AB$90,MATCH(ROWS($AD$5:AD72),$AD$5:$AD$90,0)))</f>
        <v/>
      </c>
      <c r="AT72" s="41" t="str">
        <f>IF(ISNA(INDEX($AC$5:$AC$90,MATCH(ROWS($AD$5:AD72),$AD$5:$AD$90,0))),"",INDEX($AC$5:$AC$90,MATCH(ROWS($AD$5:AD72),$AD$5:$AD$90,0)))</f>
        <v/>
      </c>
      <c r="AU72" s="4" t="str">
        <f>IF(ISNA(INDEX($AE$5:$AE$90,MATCH(ROWS($AG$5:AG72),$AG$5:$AG$90,0))),"",INDEX($AE$5:$AE$90,MATCH(ROWS($AG$5:AG72),$AG$5:$AG$90,0)))</f>
        <v/>
      </c>
      <c r="AV72" s="4" t="str">
        <f>IF(ISNA(INDEX($AF$5:$AF$90,MATCH(ROWS($AG$5:AG72),$AG$5:$AG$90,0))),"",INDEX($AF$5:$AF$90,MATCH(ROWS($AG$5:AG72),$AG$5:$AG$90,0)))</f>
        <v/>
      </c>
      <c r="AW72" s="39" t="str">
        <f>IF(ISNA(INDEX($AH$5:$AH$90,MATCH(ROWS($AJ$5:AJ72),$AJ$5:$AJ$90,0))),"",INDEX($AH$5:$AH$90,MATCH(ROWS($AJ$5:AJ72),$AJ$5:$AJ$90,0)))</f>
        <v/>
      </c>
      <c r="AX72" s="44" t="str">
        <f>IF(ISNA(INDEX($AI$5:$AI$90,MATCH(ROWS($AJ$5:AJ72),$AJ$5:$AJ$90,0))),"",INDEX($AI$5:$AI$90,MATCH(ROWS($AJ$5:AJ72),$AJ$5:$AJ$90,0)))</f>
        <v/>
      </c>
    </row>
    <row r="73" spans="2:50" ht="15.75" customHeight="1" thickBot="1" x14ac:dyDescent="0.3">
      <c r="B73" s="28">
        <v>69</v>
      </c>
      <c r="C73" s="46" t="str">
        <f t="shared" si="38"/>
        <v xml:space="preserve"> </v>
      </c>
      <c r="D73" s="47" t="s">
        <v>96</v>
      </c>
      <c r="E73" s="47">
        <v>167311</v>
      </c>
      <c r="F73" s="47">
        <v>1696</v>
      </c>
      <c r="G73" s="47">
        <v>0</v>
      </c>
      <c r="H73" s="48">
        <f t="shared" si="39"/>
        <v>0</v>
      </c>
      <c r="I73" s="49">
        <v>0</v>
      </c>
      <c r="J73" s="32">
        <f t="shared" si="40"/>
        <v>0</v>
      </c>
      <c r="K73" s="33" t="str">
        <f t="shared" si="41"/>
        <v/>
      </c>
      <c r="L73" s="34" t="str">
        <f t="shared" si="42"/>
        <v/>
      </c>
      <c r="M73" s="35" t="str">
        <f>IF(L73="","",MAX(M$4:M72)+1)</f>
        <v/>
      </c>
      <c r="N73" s="35" t="str">
        <f>IF(ISNA(INDEX($K$5:$K$90,MATCH(ROWS($M$5:M73),$M$5:$M$90,0))),"",INDEX($K$5:$K$90,MATCH(ROWS($M$5:M73),$M$5:$M$90,0)))</f>
        <v/>
      </c>
      <c r="O73" s="50" t="str">
        <f>IF(ISNA(INDEX($L$5:$L$90,MATCH(ROWS($M$5:M73),$M$5:$M$90,0))),"",INDEX($L$5:$L$90,MATCH(ROWS($M$5:M73),$M$5:$M$90,0)))</f>
        <v/>
      </c>
      <c r="P73" s="38" t="str">
        <f t="shared" si="43"/>
        <v/>
      </c>
      <c r="Q73" s="34" t="str">
        <f t="shared" si="44"/>
        <v/>
      </c>
      <c r="R73" s="51" t="str">
        <f>IF(Q73="","",MAX(R$4:R72)+1)</f>
        <v/>
      </c>
      <c r="S73" s="39" t="str">
        <f t="shared" si="45"/>
        <v/>
      </c>
      <c r="T73" s="34" t="str">
        <f t="shared" si="46"/>
        <v/>
      </c>
      <c r="U73" s="35" t="str">
        <f>IF(T73="","",MAX(U$4:U72)+1)</f>
        <v/>
      </c>
      <c r="V73" s="39" t="str">
        <f t="shared" si="47"/>
        <v/>
      </c>
      <c r="W73" s="34" t="str">
        <f t="shared" si="48"/>
        <v/>
      </c>
      <c r="X73" s="35" t="str">
        <f>IF(W73="","",MAX(X$4:X72)+1)</f>
        <v/>
      </c>
      <c r="Y73" s="39" t="str">
        <f t="shared" si="49"/>
        <v/>
      </c>
      <c r="Z73" s="34" t="str">
        <f t="shared" si="50"/>
        <v/>
      </c>
      <c r="AA73" s="35" t="str">
        <f>IF(Z73="","",MAX(AA$4:AA72)+1)</f>
        <v/>
      </c>
      <c r="AB73" s="39" t="str">
        <f t="shared" si="51"/>
        <v/>
      </c>
      <c r="AC73" s="38" t="str">
        <f t="shared" si="52"/>
        <v/>
      </c>
      <c r="AD73" s="35" t="str">
        <f>IF(AC73="","",MAX(AD$4:AD72)+1)</f>
        <v/>
      </c>
      <c r="AE73" s="35" t="str">
        <f t="shared" si="53"/>
        <v/>
      </c>
      <c r="AF73" s="35" t="str">
        <f t="shared" si="54"/>
        <v/>
      </c>
      <c r="AG73" s="35" t="str">
        <f>IF(AF73="","",MAX(AG$4:AG72)+1)</f>
        <v/>
      </c>
      <c r="AH73" s="39" t="str">
        <f t="shared" si="55"/>
        <v/>
      </c>
      <c r="AI73" s="34" t="str">
        <f t="shared" si="56"/>
        <v/>
      </c>
      <c r="AJ73" s="40" t="str">
        <f>IF(AI73="","",MAX(AJ$4:AJ72)+1)</f>
        <v/>
      </c>
      <c r="AK73" s="38" t="str">
        <f>IF(ISNA(INDEX($P$5:$P$90,MATCH(ROWS($R$5:R73),$R$5:$R$90,0))),"",INDEX($P$5:$P$90,MATCH(ROWS($R$5:R73),$R$5:$R$90,0)))</f>
        <v/>
      </c>
      <c r="AL73" s="41" t="str">
        <f>IF(ISNA(INDEX($Q$5:$Q$90,MATCH(ROWS($R$5:R73),$R$5:$R$90,0))),"",INDEX($Q$5:$Q$90,MATCH(ROWS($R$5:R73),$R$5:$R$90,0)))</f>
        <v/>
      </c>
      <c r="AM73" s="42" t="str">
        <f>IF(ISNA(INDEX($S$5:$S$90,MATCH(ROWS($U$5:U73),$U$5:$U$90,0))),"",INDEX($S$5:$S$90,MATCH(ROWS($U$5:U73),$U$5:$U$90,0)))</f>
        <v/>
      </c>
      <c r="AN73" s="41" t="str">
        <f>IF(ISNA(INDEX($T$5:$T$90,MATCH(ROWS($U$5:U73),$U$5:$U$90,0))),"",INDEX($T$5:$T$90,MATCH(ROWS($U$5:U73),$U$5:$U$90,0)))</f>
        <v/>
      </c>
      <c r="AO73" s="38" t="str">
        <f>IF(ISNA(INDEX($V$5:$V$90,MATCH(ROWS($X$5:X73),$X$5:$X$90,0))),"",INDEX($V$5:$V$90,MATCH(ROWS($X$5:X73),$X$5:$X$90,0)))</f>
        <v/>
      </c>
      <c r="AP73" s="41" t="str">
        <f>IF(ISNA(INDEX($W$5:$W$90,MATCH(ROWS($X$5:X73),$X$5:$X$90,0))),"",INDEX($W$5:$W$90,MATCH(ROWS($X$5:X73),$X$5:$X$90,0)))</f>
        <v/>
      </c>
      <c r="AQ73" s="42" t="str">
        <f>IF(ISNA(INDEX($Y$5:$Y$90,MATCH(ROWS($AA$5:AA73),$AA$5:$AA$90,0))),"",INDEX($Y$5:$Y$90,MATCH(ROWS($AA$5:AA73),$AA$5:$AA$90,0)))</f>
        <v/>
      </c>
      <c r="AR73" s="43" t="str">
        <f>IF(ISNA(INDEX($Z$5:$Z$90,MATCH(ROWS($AA$5:AA73),$AA$5:$AA$90,0))),"",INDEX($Z$5:$Z$90,MATCH(ROWS($AA$5:AA73),$AA$5:$AA$90,0)))</f>
        <v/>
      </c>
      <c r="AS73" s="38" t="str">
        <f>IF(ISNA(INDEX($AB$5:$AB$90,MATCH(ROWS($AD$5:AD73),$AD$5:$AD$90,0))),"",INDEX($AB$5:$AB$90,MATCH(ROWS($AD$5:AD73),$AD$5:$AD$90,0)))</f>
        <v/>
      </c>
      <c r="AT73" s="41" t="str">
        <f>IF(ISNA(INDEX($AC$5:$AC$90,MATCH(ROWS($AD$5:AD73),$AD$5:$AD$90,0))),"",INDEX($AC$5:$AC$90,MATCH(ROWS($AD$5:AD73),$AD$5:$AD$90,0)))</f>
        <v/>
      </c>
      <c r="AU73" s="4" t="str">
        <f>IF(ISNA(INDEX($AE$5:$AE$90,MATCH(ROWS($AG$5:AG73),$AG$5:$AG$90,0))),"",INDEX($AE$5:$AE$90,MATCH(ROWS($AG$5:AG73),$AG$5:$AG$90,0)))</f>
        <v/>
      </c>
      <c r="AV73" s="4" t="str">
        <f>IF(ISNA(INDEX($AF$5:$AF$90,MATCH(ROWS($AG$5:AG73),$AG$5:$AG$90,0))),"",INDEX($AF$5:$AF$90,MATCH(ROWS($AG$5:AG73),$AG$5:$AG$90,0)))</f>
        <v/>
      </c>
      <c r="AW73" s="39" t="str">
        <f>IF(ISNA(INDEX($AH$5:$AH$90,MATCH(ROWS($AJ$5:AJ73),$AJ$5:$AJ$90,0))),"",INDEX($AH$5:$AH$90,MATCH(ROWS($AJ$5:AJ73),$AJ$5:$AJ$90,0)))</f>
        <v/>
      </c>
      <c r="AX73" s="44" t="str">
        <f>IF(ISNA(INDEX($AI$5:$AI$90,MATCH(ROWS($AJ$5:AJ73),$AJ$5:$AJ$90,0))),"",INDEX($AI$5:$AI$90,MATCH(ROWS($AJ$5:AJ73),$AJ$5:$AJ$90,0)))</f>
        <v/>
      </c>
    </row>
    <row r="74" spans="2:50" ht="15.75" customHeight="1" thickBot="1" x14ac:dyDescent="0.3">
      <c r="B74" s="45">
        <v>70</v>
      </c>
      <c r="C74" s="46" t="str">
        <f t="shared" si="38"/>
        <v xml:space="preserve"> </v>
      </c>
      <c r="D74" s="47" t="s">
        <v>97</v>
      </c>
      <c r="E74" s="47">
        <v>167259</v>
      </c>
      <c r="F74" s="47">
        <v>1669</v>
      </c>
      <c r="G74" s="47">
        <v>0</v>
      </c>
      <c r="H74" s="48">
        <f t="shared" si="39"/>
        <v>0</v>
      </c>
      <c r="I74" s="49"/>
      <c r="J74" s="32">
        <f t="shared" si="40"/>
        <v>0</v>
      </c>
      <c r="K74" s="33" t="str">
        <f t="shared" si="41"/>
        <v/>
      </c>
      <c r="L74" s="34" t="str">
        <f t="shared" si="42"/>
        <v/>
      </c>
      <c r="M74" s="35" t="str">
        <f>IF(L74="","",MAX(M$4:M73)+1)</f>
        <v/>
      </c>
      <c r="N74" s="35" t="str">
        <f>IF(ISNA(INDEX($K$5:$K$90,MATCH(ROWS($M$5:M74),$M$5:$M$90,0))),"",INDEX($K$5:$K$90,MATCH(ROWS($M$5:M74),$M$5:$M$90,0)))</f>
        <v/>
      </c>
      <c r="O74" s="50" t="str">
        <f>IF(ISNA(INDEX($L$5:$L$90,MATCH(ROWS($M$5:M74),$M$5:$M$90,0))),"",INDEX($L$5:$L$90,MATCH(ROWS($M$5:M74),$M$5:$M$90,0)))</f>
        <v/>
      </c>
      <c r="P74" s="38" t="str">
        <f t="shared" si="43"/>
        <v/>
      </c>
      <c r="Q74" s="34" t="str">
        <f t="shared" si="44"/>
        <v/>
      </c>
      <c r="R74" s="51" t="str">
        <f>IF(Q74="","",MAX(R$4:R73)+1)</f>
        <v/>
      </c>
      <c r="S74" s="39" t="str">
        <f t="shared" si="45"/>
        <v/>
      </c>
      <c r="T74" s="34" t="str">
        <f t="shared" si="46"/>
        <v/>
      </c>
      <c r="U74" s="35" t="str">
        <f>IF(T74="","",MAX(U$4:U73)+1)</f>
        <v/>
      </c>
      <c r="V74" s="39" t="str">
        <f t="shared" si="47"/>
        <v/>
      </c>
      <c r="W74" s="34" t="str">
        <f t="shared" si="48"/>
        <v/>
      </c>
      <c r="X74" s="35" t="str">
        <f>IF(W74="","",MAX(X$4:X73)+1)</f>
        <v/>
      </c>
      <c r="Y74" s="39" t="str">
        <f t="shared" si="49"/>
        <v/>
      </c>
      <c r="Z74" s="34" t="str">
        <f t="shared" si="50"/>
        <v/>
      </c>
      <c r="AA74" s="35" t="str">
        <f>IF(Z74="","",MAX(AA$4:AA73)+1)</f>
        <v/>
      </c>
      <c r="AB74" s="39" t="str">
        <f t="shared" si="51"/>
        <v/>
      </c>
      <c r="AC74" s="38" t="str">
        <f t="shared" si="52"/>
        <v/>
      </c>
      <c r="AD74" s="35" t="str">
        <f>IF(AC74="","",MAX(AD$4:AD73)+1)</f>
        <v/>
      </c>
      <c r="AE74" s="35" t="str">
        <f t="shared" si="53"/>
        <v/>
      </c>
      <c r="AF74" s="35" t="str">
        <f t="shared" si="54"/>
        <v/>
      </c>
      <c r="AG74" s="35" t="str">
        <f>IF(AF74="","",MAX(AG$4:AG73)+1)</f>
        <v/>
      </c>
      <c r="AH74" s="39" t="str">
        <f t="shared" si="55"/>
        <v/>
      </c>
      <c r="AI74" s="34" t="str">
        <f t="shared" si="56"/>
        <v/>
      </c>
      <c r="AJ74" s="40" t="str">
        <f>IF(AI74="","",MAX(AJ$4:AJ73)+1)</f>
        <v/>
      </c>
      <c r="AK74" s="38" t="str">
        <f>IF(ISNA(INDEX($P$5:$P$90,MATCH(ROWS($R$5:R74),$R$5:$R$90,0))),"",INDEX($P$5:$P$90,MATCH(ROWS($R$5:R74),$R$5:$R$90,0)))</f>
        <v/>
      </c>
      <c r="AL74" s="41" t="str">
        <f>IF(ISNA(INDEX($Q$5:$Q$90,MATCH(ROWS($R$5:R74),$R$5:$R$90,0))),"",INDEX($Q$5:$Q$90,MATCH(ROWS($R$5:R74),$R$5:$R$90,0)))</f>
        <v/>
      </c>
      <c r="AM74" s="42" t="str">
        <f>IF(ISNA(INDEX($S$5:$S$90,MATCH(ROWS($U$5:U74),$U$5:$U$90,0))),"",INDEX($S$5:$S$90,MATCH(ROWS($U$5:U74),$U$5:$U$90,0)))</f>
        <v/>
      </c>
      <c r="AN74" s="41" t="str">
        <f>IF(ISNA(INDEX($T$5:$T$90,MATCH(ROWS($U$5:U74),$U$5:$U$90,0))),"",INDEX($T$5:$T$90,MATCH(ROWS($U$5:U74),$U$5:$U$90,0)))</f>
        <v/>
      </c>
      <c r="AO74" s="38" t="str">
        <f>IF(ISNA(INDEX($V$5:$V$90,MATCH(ROWS($X$5:X74),$X$5:$X$90,0))),"",INDEX($V$5:$V$90,MATCH(ROWS($X$5:X74),$X$5:$X$90,0)))</f>
        <v/>
      </c>
      <c r="AP74" s="41" t="str">
        <f>IF(ISNA(INDEX($W$5:$W$90,MATCH(ROWS($X$5:X74),$X$5:$X$90,0))),"",INDEX($W$5:$W$90,MATCH(ROWS($X$5:X74),$X$5:$X$90,0)))</f>
        <v/>
      </c>
      <c r="AQ74" s="42" t="str">
        <f>IF(ISNA(INDEX($Y$5:$Y$90,MATCH(ROWS($AA$5:AA74),$AA$5:$AA$90,0))),"",INDEX($Y$5:$Y$90,MATCH(ROWS($AA$5:AA74),$AA$5:$AA$90,0)))</f>
        <v/>
      </c>
      <c r="AR74" s="43" t="str">
        <f>IF(ISNA(INDEX($Z$5:$Z$90,MATCH(ROWS($AA$5:AA74),$AA$5:$AA$90,0))),"",INDEX($Z$5:$Z$90,MATCH(ROWS($AA$5:AA74),$AA$5:$AA$90,0)))</f>
        <v/>
      </c>
      <c r="AS74" s="38" t="str">
        <f>IF(ISNA(INDEX($AB$5:$AB$90,MATCH(ROWS($AD$5:AD74),$AD$5:$AD$90,0))),"",INDEX($AB$5:$AB$90,MATCH(ROWS($AD$5:AD74),$AD$5:$AD$90,0)))</f>
        <v/>
      </c>
      <c r="AT74" s="41" t="str">
        <f>IF(ISNA(INDEX($AC$5:$AC$90,MATCH(ROWS($AD$5:AD74),$AD$5:$AD$90,0))),"",INDEX($AC$5:$AC$90,MATCH(ROWS($AD$5:AD74),$AD$5:$AD$90,0)))</f>
        <v/>
      </c>
      <c r="AU74" s="4" t="str">
        <f>IF(ISNA(INDEX($AE$5:$AE$90,MATCH(ROWS($AG$5:AG74),$AG$5:$AG$90,0))),"",INDEX($AE$5:$AE$90,MATCH(ROWS($AG$5:AG74),$AG$5:$AG$90,0)))</f>
        <v/>
      </c>
      <c r="AV74" s="4" t="str">
        <f>IF(ISNA(INDEX($AF$5:$AF$90,MATCH(ROWS($AG$5:AG74),$AG$5:$AG$90,0))),"",INDEX($AF$5:$AF$90,MATCH(ROWS($AG$5:AG74),$AG$5:$AG$90,0)))</f>
        <v/>
      </c>
      <c r="AW74" s="39" t="str">
        <f>IF(ISNA(INDEX($AH$5:$AH$90,MATCH(ROWS($AJ$5:AJ74),$AJ$5:$AJ$90,0))),"",INDEX($AH$5:$AH$90,MATCH(ROWS($AJ$5:AJ74),$AJ$5:$AJ$90,0)))</f>
        <v/>
      </c>
      <c r="AX74" s="44" t="str">
        <f>IF(ISNA(INDEX($AI$5:$AI$90,MATCH(ROWS($AJ$5:AJ74),$AJ$5:$AJ$90,0))),"",INDEX($AI$5:$AI$90,MATCH(ROWS($AJ$5:AJ74),$AJ$5:$AJ$90,0)))</f>
        <v/>
      </c>
    </row>
    <row r="75" spans="2:50" ht="15.75" customHeight="1" thickBot="1" x14ac:dyDescent="0.3">
      <c r="B75" s="28">
        <v>71</v>
      </c>
      <c r="C75" s="46" t="str">
        <f t="shared" si="38"/>
        <v xml:space="preserve"> </v>
      </c>
      <c r="D75" s="47" t="s">
        <v>31</v>
      </c>
      <c r="E75" s="47">
        <v>165470</v>
      </c>
      <c r="F75" s="47">
        <v>4609</v>
      </c>
      <c r="G75" s="47">
        <v>0</v>
      </c>
      <c r="H75" s="48">
        <f t="shared" si="39"/>
        <v>0</v>
      </c>
      <c r="I75" s="49"/>
      <c r="J75" s="32">
        <f t="shared" si="40"/>
        <v>0</v>
      </c>
      <c r="K75" s="33" t="str">
        <f t="shared" si="41"/>
        <v/>
      </c>
      <c r="L75" s="34" t="str">
        <f t="shared" si="42"/>
        <v/>
      </c>
      <c r="M75" s="35" t="str">
        <f>IF(L75="","",MAX(M$4:M74)+1)</f>
        <v/>
      </c>
      <c r="N75" s="35" t="str">
        <f>IF(ISNA(INDEX($K$5:$K$90,MATCH(ROWS($M$5:M75),$M$5:$M$90,0))),"",INDEX($K$5:$K$90,MATCH(ROWS($M$5:M75),$M$5:$M$90,0)))</f>
        <v/>
      </c>
      <c r="O75" s="50" t="str">
        <f>IF(ISNA(INDEX($L$5:$L$90,MATCH(ROWS($M$5:M75),$M$5:$M$90,0))),"",INDEX($L$5:$L$90,MATCH(ROWS($M$5:M75),$M$5:$M$90,0)))</f>
        <v/>
      </c>
      <c r="P75" s="38" t="str">
        <f t="shared" si="43"/>
        <v/>
      </c>
      <c r="Q75" s="34" t="str">
        <f t="shared" si="44"/>
        <v/>
      </c>
      <c r="R75" s="51" t="str">
        <f>IF(Q75="","",MAX(R$4:R74)+1)</f>
        <v/>
      </c>
      <c r="S75" s="39" t="str">
        <f t="shared" si="45"/>
        <v/>
      </c>
      <c r="T75" s="34" t="str">
        <f t="shared" si="46"/>
        <v/>
      </c>
      <c r="U75" s="35" t="str">
        <f>IF(T75="","",MAX(U$4:U74)+1)</f>
        <v/>
      </c>
      <c r="V75" s="39" t="str">
        <f t="shared" si="47"/>
        <v/>
      </c>
      <c r="W75" s="34" t="str">
        <f t="shared" si="48"/>
        <v/>
      </c>
      <c r="X75" s="35" t="str">
        <f>IF(W75="","",MAX(X$4:X74)+1)</f>
        <v/>
      </c>
      <c r="Y75" s="39" t="str">
        <f t="shared" si="49"/>
        <v/>
      </c>
      <c r="Z75" s="34" t="str">
        <f t="shared" si="50"/>
        <v/>
      </c>
      <c r="AA75" s="35" t="str">
        <f>IF(Z75="","",MAX(AA$4:AA74)+1)</f>
        <v/>
      </c>
      <c r="AB75" s="39" t="str">
        <f t="shared" si="51"/>
        <v/>
      </c>
      <c r="AC75" s="38" t="str">
        <f t="shared" si="52"/>
        <v/>
      </c>
      <c r="AD75" s="35" t="str">
        <f>IF(AC75="","",MAX(AD$4:AD74)+1)</f>
        <v/>
      </c>
      <c r="AE75" s="35" t="str">
        <f t="shared" si="53"/>
        <v/>
      </c>
      <c r="AF75" s="35" t="str">
        <f t="shared" si="54"/>
        <v/>
      </c>
      <c r="AG75" s="35" t="str">
        <f>IF(AF75="","",MAX(AG$4:AG74)+1)</f>
        <v/>
      </c>
      <c r="AH75" s="39" t="str">
        <f t="shared" si="55"/>
        <v/>
      </c>
      <c r="AI75" s="34" t="str">
        <f t="shared" si="56"/>
        <v/>
      </c>
      <c r="AJ75" s="40" t="str">
        <f>IF(AI75="","",MAX(AJ$4:AJ74)+1)</f>
        <v/>
      </c>
      <c r="AK75" s="38" t="str">
        <f>IF(ISNA(INDEX($P$5:$P$90,MATCH(ROWS($R$5:R75),$R$5:$R$90,0))),"",INDEX($P$5:$P$90,MATCH(ROWS($R$5:R75),$R$5:$R$90,0)))</f>
        <v/>
      </c>
      <c r="AL75" s="41" t="str">
        <f>IF(ISNA(INDEX($Q$5:$Q$90,MATCH(ROWS($R$5:R75),$R$5:$R$90,0))),"",INDEX($Q$5:$Q$90,MATCH(ROWS($R$5:R75),$R$5:$R$90,0)))</f>
        <v/>
      </c>
      <c r="AM75" s="42" t="str">
        <f>IF(ISNA(INDEX($S$5:$S$90,MATCH(ROWS($U$5:U75),$U$5:$U$90,0))),"",INDEX($S$5:$S$90,MATCH(ROWS($U$5:U75),$U$5:$U$90,0)))</f>
        <v/>
      </c>
      <c r="AN75" s="41" t="str">
        <f>IF(ISNA(INDEX($T$5:$T$90,MATCH(ROWS($U$5:U75),$U$5:$U$90,0))),"",INDEX($T$5:$T$90,MATCH(ROWS($U$5:U75),$U$5:$U$90,0)))</f>
        <v/>
      </c>
      <c r="AO75" s="38" t="str">
        <f>IF(ISNA(INDEX($V$5:$V$90,MATCH(ROWS($X$5:X75),$X$5:$X$90,0))),"",INDEX($V$5:$V$90,MATCH(ROWS($X$5:X75),$X$5:$X$90,0)))</f>
        <v/>
      </c>
      <c r="AP75" s="41" t="str">
        <f>IF(ISNA(INDEX($W$5:$W$90,MATCH(ROWS($X$5:X75),$X$5:$X$90,0))),"",INDEX($W$5:$W$90,MATCH(ROWS($X$5:X75),$X$5:$X$90,0)))</f>
        <v/>
      </c>
      <c r="AQ75" s="42" t="str">
        <f>IF(ISNA(INDEX($Y$5:$Y$90,MATCH(ROWS($AA$5:AA75),$AA$5:$AA$90,0))),"",INDEX($Y$5:$Y$90,MATCH(ROWS($AA$5:AA75),$AA$5:$AA$90,0)))</f>
        <v/>
      </c>
      <c r="AR75" s="43" t="str">
        <f>IF(ISNA(INDEX($Z$5:$Z$90,MATCH(ROWS($AA$5:AA75),$AA$5:$AA$90,0))),"",INDEX($Z$5:$Z$90,MATCH(ROWS($AA$5:AA75),$AA$5:$AA$90,0)))</f>
        <v/>
      </c>
      <c r="AS75" s="38" t="str">
        <f>IF(ISNA(INDEX($AB$5:$AB$90,MATCH(ROWS($AD$5:AD75),$AD$5:$AD$90,0))),"",INDEX($AB$5:$AB$90,MATCH(ROWS($AD$5:AD75),$AD$5:$AD$90,0)))</f>
        <v/>
      </c>
      <c r="AT75" s="41" t="str">
        <f>IF(ISNA(INDEX($AC$5:$AC$90,MATCH(ROWS($AD$5:AD75),$AD$5:$AD$90,0))),"",INDEX($AC$5:$AC$90,MATCH(ROWS($AD$5:AD75),$AD$5:$AD$90,0)))</f>
        <v/>
      </c>
      <c r="AU75" s="4" t="str">
        <f>IF(ISNA(INDEX($AE$5:$AE$90,MATCH(ROWS($AG$5:AG75),$AG$5:$AG$90,0))),"",INDEX($AE$5:$AE$90,MATCH(ROWS($AG$5:AG75),$AG$5:$AG$90,0)))</f>
        <v/>
      </c>
      <c r="AV75" s="4" t="str">
        <f>IF(ISNA(INDEX($AF$5:$AF$90,MATCH(ROWS($AG$5:AG75),$AG$5:$AG$90,0))),"",INDEX($AF$5:$AF$90,MATCH(ROWS($AG$5:AG75),$AG$5:$AG$90,0)))</f>
        <v/>
      </c>
      <c r="AW75" s="39" t="str">
        <f>IF(ISNA(INDEX($AH$5:$AH$90,MATCH(ROWS($AJ$5:AJ75),$AJ$5:$AJ$90,0))),"",INDEX($AH$5:$AH$90,MATCH(ROWS($AJ$5:AJ75),$AJ$5:$AJ$90,0)))</f>
        <v/>
      </c>
      <c r="AX75" s="44" t="str">
        <f>IF(ISNA(INDEX($AI$5:$AI$90,MATCH(ROWS($AJ$5:AJ75),$AJ$5:$AJ$90,0))),"",INDEX($AI$5:$AI$90,MATCH(ROWS($AJ$5:AJ75),$AJ$5:$AJ$90,0)))</f>
        <v/>
      </c>
    </row>
    <row r="76" spans="2:50" ht="15.75" customHeight="1" thickBot="1" x14ac:dyDescent="0.3">
      <c r="B76" s="45">
        <v>72</v>
      </c>
      <c r="C76" s="46" t="str">
        <f t="shared" si="38"/>
        <v xml:space="preserve"> </v>
      </c>
      <c r="D76" s="47" t="s">
        <v>52</v>
      </c>
      <c r="E76" s="47">
        <v>167320</v>
      </c>
      <c r="F76" s="47">
        <v>3649</v>
      </c>
      <c r="G76" s="47">
        <v>0</v>
      </c>
      <c r="H76" s="48">
        <f t="shared" si="39"/>
        <v>0</v>
      </c>
      <c r="I76" s="49"/>
      <c r="J76" s="32">
        <f t="shared" si="40"/>
        <v>0</v>
      </c>
      <c r="K76" s="33" t="str">
        <f t="shared" si="41"/>
        <v/>
      </c>
      <c r="L76" s="34" t="str">
        <f t="shared" si="42"/>
        <v/>
      </c>
      <c r="M76" s="35" t="str">
        <f>IF(L76="","",MAX(M$4:M75)+1)</f>
        <v/>
      </c>
      <c r="N76" s="35" t="str">
        <f>IF(ISNA(INDEX($K$5:$K$90,MATCH(ROWS($M$5:M76),$M$5:$M$90,0))),"",INDEX($K$5:$K$90,MATCH(ROWS($M$5:M76),$M$5:$M$90,0)))</f>
        <v/>
      </c>
      <c r="O76" s="50" t="str">
        <f>IF(ISNA(INDEX($L$5:$L$90,MATCH(ROWS($M$5:M76),$M$5:$M$90,0))),"",INDEX($L$5:$L$90,MATCH(ROWS($M$5:M76),$M$5:$M$90,0)))</f>
        <v/>
      </c>
      <c r="P76" s="38" t="str">
        <f t="shared" si="43"/>
        <v/>
      </c>
      <c r="Q76" s="34" t="str">
        <f t="shared" si="44"/>
        <v/>
      </c>
      <c r="R76" s="51" t="str">
        <f>IF(Q76="","",MAX(R$4:R75)+1)</f>
        <v/>
      </c>
      <c r="S76" s="39" t="str">
        <f t="shared" si="45"/>
        <v/>
      </c>
      <c r="T76" s="34" t="str">
        <f t="shared" si="46"/>
        <v/>
      </c>
      <c r="U76" s="35" t="str">
        <f>IF(T76="","",MAX(U$4:U75)+1)</f>
        <v/>
      </c>
      <c r="V76" s="39" t="str">
        <f t="shared" si="47"/>
        <v/>
      </c>
      <c r="W76" s="34" t="str">
        <f t="shared" si="48"/>
        <v/>
      </c>
      <c r="X76" s="35" t="str">
        <f>IF(W76="","",MAX(X$4:X75)+1)</f>
        <v/>
      </c>
      <c r="Y76" s="39" t="str">
        <f t="shared" si="49"/>
        <v/>
      </c>
      <c r="Z76" s="34" t="str">
        <f t="shared" si="50"/>
        <v/>
      </c>
      <c r="AA76" s="35" t="str">
        <f>IF(Z76="","",MAX(AA$4:AA75)+1)</f>
        <v/>
      </c>
      <c r="AB76" s="39" t="str">
        <f t="shared" si="51"/>
        <v/>
      </c>
      <c r="AC76" s="38" t="str">
        <f t="shared" si="52"/>
        <v/>
      </c>
      <c r="AD76" s="35" t="str">
        <f>IF(AC76="","",MAX(AD$4:AD75)+1)</f>
        <v/>
      </c>
      <c r="AE76" s="35" t="str">
        <f t="shared" si="53"/>
        <v/>
      </c>
      <c r="AF76" s="35" t="str">
        <f t="shared" si="54"/>
        <v/>
      </c>
      <c r="AG76" s="35" t="str">
        <f>IF(AF76="","",MAX(AG$4:AG75)+1)</f>
        <v/>
      </c>
      <c r="AH76" s="39" t="str">
        <f t="shared" si="55"/>
        <v/>
      </c>
      <c r="AI76" s="34" t="str">
        <f t="shared" si="56"/>
        <v/>
      </c>
      <c r="AJ76" s="40" t="str">
        <f>IF(AI76="","",MAX(AJ$4:AJ75)+1)</f>
        <v/>
      </c>
      <c r="AK76" s="38" t="str">
        <f>IF(ISNA(INDEX($P$5:$P$90,MATCH(ROWS($R$5:R76),$R$5:$R$90,0))),"",INDEX($P$5:$P$90,MATCH(ROWS($R$5:R76),$R$5:$R$90,0)))</f>
        <v/>
      </c>
      <c r="AL76" s="41" t="str">
        <f>IF(ISNA(INDEX($Q$5:$Q$90,MATCH(ROWS($R$5:R76),$R$5:$R$90,0))),"",INDEX($Q$5:$Q$90,MATCH(ROWS($R$5:R76),$R$5:$R$90,0)))</f>
        <v/>
      </c>
      <c r="AM76" s="42" t="str">
        <f>IF(ISNA(INDEX($S$5:$S$90,MATCH(ROWS($U$5:U76),$U$5:$U$90,0))),"",INDEX($S$5:$S$90,MATCH(ROWS($U$5:U76),$U$5:$U$90,0)))</f>
        <v/>
      </c>
      <c r="AN76" s="41" t="str">
        <f>IF(ISNA(INDEX($T$5:$T$90,MATCH(ROWS($U$5:U76),$U$5:$U$90,0))),"",INDEX($T$5:$T$90,MATCH(ROWS($U$5:U76),$U$5:$U$90,0)))</f>
        <v/>
      </c>
      <c r="AO76" s="38" t="str">
        <f>IF(ISNA(INDEX($V$5:$V$90,MATCH(ROWS($X$5:X76),$X$5:$X$90,0))),"",INDEX($V$5:$V$90,MATCH(ROWS($X$5:X76),$X$5:$X$90,0)))</f>
        <v/>
      </c>
      <c r="AP76" s="41" t="str">
        <f>IF(ISNA(INDEX($W$5:$W$90,MATCH(ROWS($X$5:X76),$X$5:$X$90,0))),"",INDEX($W$5:$W$90,MATCH(ROWS($X$5:X76),$X$5:$X$90,0)))</f>
        <v/>
      </c>
      <c r="AQ76" s="42" t="str">
        <f>IF(ISNA(INDEX($Y$5:$Y$90,MATCH(ROWS($AA$5:AA76),$AA$5:$AA$90,0))),"",INDEX($Y$5:$Y$90,MATCH(ROWS($AA$5:AA76),$AA$5:$AA$90,0)))</f>
        <v/>
      </c>
      <c r="AR76" s="43" t="str">
        <f>IF(ISNA(INDEX($Z$5:$Z$90,MATCH(ROWS($AA$5:AA76),$AA$5:$AA$90,0))),"",INDEX($Z$5:$Z$90,MATCH(ROWS($AA$5:AA76),$AA$5:$AA$90,0)))</f>
        <v/>
      </c>
      <c r="AS76" s="38" t="str">
        <f>IF(ISNA(INDEX($AB$5:$AB$90,MATCH(ROWS($AD$5:AD76),$AD$5:$AD$90,0))),"",INDEX($AB$5:$AB$90,MATCH(ROWS($AD$5:AD76),$AD$5:$AD$90,0)))</f>
        <v/>
      </c>
      <c r="AT76" s="41" t="str">
        <f>IF(ISNA(INDEX($AC$5:$AC$90,MATCH(ROWS($AD$5:AD76),$AD$5:$AD$90,0))),"",INDEX($AC$5:$AC$90,MATCH(ROWS($AD$5:AD76),$AD$5:$AD$90,0)))</f>
        <v/>
      </c>
      <c r="AU76" s="4" t="str">
        <f>IF(ISNA(INDEX($AE$5:$AE$90,MATCH(ROWS($AG$5:AG76),$AG$5:$AG$90,0))),"",INDEX($AE$5:$AE$90,MATCH(ROWS($AG$5:AG76),$AG$5:$AG$90,0)))</f>
        <v/>
      </c>
      <c r="AV76" s="4" t="str">
        <f>IF(ISNA(INDEX($AF$5:$AF$90,MATCH(ROWS($AG$5:AG76),$AG$5:$AG$90,0))),"",INDEX($AF$5:$AF$90,MATCH(ROWS($AG$5:AG76),$AG$5:$AG$90,0)))</f>
        <v/>
      </c>
      <c r="AW76" s="39" t="str">
        <f>IF(ISNA(INDEX($AH$5:$AH$90,MATCH(ROWS($AJ$5:AJ76),$AJ$5:$AJ$90,0))),"",INDEX($AH$5:$AH$90,MATCH(ROWS($AJ$5:AJ76),$AJ$5:$AJ$90,0)))</f>
        <v/>
      </c>
      <c r="AX76" s="44" t="str">
        <f>IF(ISNA(INDEX($AI$5:$AI$90,MATCH(ROWS($AJ$5:AJ76),$AJ$5:$AJ$90,0))),"",INDEX($AI$5:$AI$90,MATCH(ROWS($AJ$5:AJ76),$AJ$5:$AJ$90,0)))</f>
        <v/>
      </c>
    </row>
    <row r="77" spans="2:50" ht="15.75" customHeight="1" thickBot="1" x14ac:dyDescent="0.3">
      <c r="B77" s="28">
        <v>73</v>
      </c>
      <c r="C77" s="46" t="str">
        <f t="shared" si="38"/>
        <v xml:space="preserve"> </v>
      </c>
      <c r="D77" s="47" t="s">
        <v>25</v>
      </c>
      <c r="E77" s="47">
        <v>167240</v>
      </c>
      <c r="F77" s="47">
        <v>1923</v>
      </c>
      <c r="G77" s="47">
        <v>0</v>
      </c>
      <c r="H77" s="48">
        <f t="shared" si="39"/>
        <v>0</v>
      </c>
      <c r="I77" s="49"/>
      <c r="J77" s="32">
        <f t="shared" si="40"/>
        <v>0</v>
      </c>
      <c r="K77" s="33" t="str">
        <f t="shared" si="41"/>
        <v/>
      </c>
      <c r="L77" s="34" t="str">
        <f t="shared" si="42"/>
        <v/>
      </c>
      <c r="M77" s="35" t="str">
        <f>IF(L77="","",MAX(M$4:M76)+1)</f>
        <v/>
      </c>
      <c r="N77" s="35" t="str">
        <f>IF(ISNA(INDEX($K$5:$K$90,MATCH(ROWS($M$5:M77),$M$5:$M$90,0))),"",INDEX($K$5:$K$90,MATCH(ROWS($M$5:M77),$M$5:$M$90,0)))</f>
        <v/>
      </c>
      <c r="O77" s="50" t="str">
        <f>IF(ISNA(INDEX($L$5:$L$90,MATCH(ROWS($M$5:M77),$M$5:$M$90,0))),"",INDEX($L$5:$L$90,MATCH(ROWS($M$5:M77),$M$5:$M$90,0)))</f>
        <v/>
      </c>
      <c r="P77" s="38" t="str">
        <f t="shared" si="43"/>
        <v/>
      </c>
      <c r="Q77" s="34" t="str">
        <f t="shared" si="44"/>
        <v/>
      </c>
      <c r="R77" s="51" t="str">
        <f>IF(Q77="","",MAX(R$4:R76)+1)</f>
        <v/>
      </c>
      <c r="S77" s="39" t="str">
        <f t="shared" si="45"/>
        <v/>
      </c>
      <c r="T77" s="34" t="str">
        <f t="shared" si="46"/>
        <v/>
      </c>
      <c r="U77" s="35" t="str">
        <f>IF(T77="","",MAX(U$4:U76)+1)</f>
        <v/>
      </c>
      <c r="V77" s="39" t="str">
        <f t="shared" si="47"/>
        <v/>
      </c>
      <c r="W77" s="34" t="str">
        <f t="shared" si="48"/>
        <v/>
      </c>
      <c r="X77" s="35" t="str">
        <f>IF(W77="","",MAX(X$4:X76)+1)</f>
        <v/>
      </c>
      <c r="Y77" s="39" t="str">
        <f t="shared" si="49"/>
        <v/>
      </c>
      <c r="Z77" s="34" t="str">
        <f t="shared" si="50"/>
        <v/>
      </c>
      <c r="AA77" s="35" t="str">
        <f>IF(Z77="","",MAX(AA$4:AA76)+1)</f>
        <v/>
      </c>
      <c r="AB77" s="39" t="str">
        <f t="shared" si="51"/>
        <v/>
      </c>
      <c r="AC77" s="38" t="str">
        <f t="shared" si="52"/>
        <v/>
      </c>
      <c r="AD77" s="35" t="str">
        <f>IF(AC77="","",MAX(AD$4:AD76)+1)</f>
        <v/>
      </c>
      <c r="AE77" s="35" t="str">
        <f t="shared" si="53"/>
        <v/>
      </c>
      <c r="AF77" s="35" t="str">
        <f t="shared" si="54"/>
        <v/>
      </c>
      <c r="AG77" s="35" t="str">
        <f>IF(AF77="","",MAX(AG$4:AG76)+1)</f>
        <v/>
      </c>
      <c r="AH77" s="39" t="str">
        <f t="shared" si="55"/>
        <v/>
      </c>
      <c r="AI77" s="34" t="str">
        <f t="shared" si="56"/>
        <v/>
      </c>
      <c r="AJ77" s="40" t="str">
        <f>IF(AI77="","",MAX(AJ$4:AJ76)+1)</f>
        <v/>
      </c>
      <c r="AK77" s="38" t="str">
        <f>IF(ISNA(INDEX($P$5:$P$90,MATCH(ROWS($R$5:R77),$R$5:$R$90,0))),"",INDEX($P$5:$P$90,MATCH(ROWS($R$5:R77),$R$5:$R$90,0)))</f>
        <v/>
      </c>
      <c r="AL77" s="41" t="str">
        <f>IF(ISNA(INDEX($Q$5:$Q$90,MATCH(ROWS($R$5:R77),$R$5:$R$90,0))),"",INDEX($Q$5:$Q$90,MATCH(ROWS($R$5:R77),$R$5:$R$90,0)))</f>
        <v/>
      </c>
      <c r="AM77" s="42" t="str">
        <f>IF(ISNA(INDEX($S$5:$S$90,MATCH(ROWS($U$5:U77),$U$5:$U$90,0))),"",INDEX($S$5:$S$90,MATCH(ROWS($U$5:U77),$U$5:$U$90,0)))</f>
        <v/>
      </c>
      <c r="AN77" s="41" t="str">
        <f>IF(ISNA(INDEX($T$5:$T$90,MATCH(ROWS($U$5:U77),$U$5:$U$90,0))),"",INDEX($T$5:$T$90,MATCH(ROWS($U$5:U77),$U$5:$U$90,0)))</f>
        <v/>
      </c>
      <c r="AO77" s="38" t="str">
        <f>IF(ISNA(INDEX($V$5:$V$90,MATCH(ROWS($X$5:X77),$X$5:$X$90,0))),"",INDEX($V$5:$V$90,MATCH(ROWS($X$5:X77),$X$5:$X$90,0)))</f>
        <v/>
      </c>
      <c r="AP77" s="41" t="str">
        <f>IF(ISNA(INDEX($W$5:$W$90,MATCH(ROWS($X$5:X77),$X$5:$X$90,0))),"",INDEX($W$5:$W$90,MATCH(ROWS($X$5:X77),$X$5:$X$90,0)))</f>
        <v/>
      </c>
      <c r="AQ77" s="42" t="str">
        <f>IF(ISNA(INDEX($Y$5:$Y$90,MATCH(ROWS($AA$5:AA77),$AA$5:$AA$90,0))),"",INDEX($Y$5:$Y$90,MATCH(ROWS($AA$5:AA77),$AA$5:$AA$90,0)))</f>
        <v/>
      </c>
      <c r="AR77" s="43" t="str">
        <f>IF(ISNA(INDEX($Z$5:$Z$90,MATCH(ROWS($AA$5:AA77),$AA$5:$AA$90,0))),"",INDEX($Z$5:$Z$90,MATCH(ROWS($AA$5:AA77),$AA$5:$AA$90,0)))</f>
        <v/>
      </c>
      <c r="AS77" s="38" t="str">
        <f>IF(ISNA(INDEX($AB$5:$AB$90,MATCH(ROWS($AD$5:AD77),$AD$5:$AD$90,0))),"",INDEX($AB$5:$AB$90,MATCH(ROWS($AD$5:AD77),$AD$5:$AD$90,0)))</f>
        <v/>
      </c>
      <c r="AT77" s="41" t="str">
        <f>IF(ISNA(INDEX($AC$5:$AC$90,MATCH(ROWS($AD$5:AD77),$AD$5:$AD$90,0))),"",INDEX($AC$5:$AC$90,MATCH(ROWS($AD$5:AD77),$AD$5:$AD$90,0)))</f>
        <v/>
      </c>
      <c r="AU77" s="4" t="str">
        <f>IF(ISNA(INDEX($AE$5:$AE$90,MATCH(ROWS($AG$5:AG77),$AG$5:$AG$90,0))),"",INDEX($AE$5:$AE$90,MATCH(ROWS($AG$5:AG77),$AG$5:$AG$90,0)))</f>
        <v/>
      </c>
      <c r="AV77" s="4" t="str">
        <f>IF(ISNA(INDEX($AF$5:$AF$90,MATCH(ROWS($AG$5:AG77),$AG$5:$AG$90,0))),"",INDEX($AF$5:$AF$90,MATCH(ROWS($AG$5:AG77),$AG$5:$AG$90,0)))</f>
        <v/>
      </c>
      <c r="AW77" s="39" t="str">
        <f>IF(ISNA(INDEX($AH$5:$AH$90,MATCH(ROWS($AJ$5:AJ77),$AJ$5:$AJ$90,0))),"",INDEX($AH$5:$AH$90,MATCH(ROWS($AJ$5:AJ77),$AJ$5:$AJ$90,0)))</f>
        <v/>
      </c>
      <c r="AX77" s="44" t="str">
        <f>IF(ISNA(INDEX($AI$5:$AI$90,MATCH(ROWS($AJ$5:AJ77),$AJ$5:$AJ$90,0))),"",INDEX($AI$5:$AI$90,MATCH(ROWS($AJ$5:AJ77),$AJ$5:$AJ$90,0)))</f>
        <v/>
      </c>
    </row>
    <row r="78" spans="2:50" ht="15.75" customHeight="1" thickBot="1" x14ac:dyDescent="0.3">
      <c r="B78" s="45">
        <v>74</v>
      </c>
      <c r="C78" s="46" t="str">
        <f t="shared" si="38"/>
        <v xml:space="preserve"> </v>
      </c>
      <c r="D78" s="47" t="s">
        <v>99</v>
      </c>
      <c r="E78" s="47">
        <v>165719</v>
      </c>
      <c r="F78" s="47">
        <v>3616</v>
      </c>
      <c r="G78" s="47">
        <v>0</v>
      </c>
      <c r="H78" s="48">
        <f t="shared" si="39"/>
        <v>0</v>
      </c>
      <c r="I78" s="49"/>
      <c r="J78" s="32">
        <f t="shared" si="40"/>
        <v>0</v>
      </c>
      <c r="K78" s="33" t="str">
        <f t="shared" si="41"/>
        <v/>
      </c>
      <c r="L78" s="34" t="str">
        <f t="shared" si="42"/>
        <v/>
      </c>
      <c r="M78" s="35" t="str">
        <f>IF(L78="","",MAX(M$4:M77)+1)</f>
        <v/>
      </c>
      <c r="N78" s="35" t="str">
        <f>IF(ISNA(INDEX($K$5:$K$90,MATCH(ROWS($M$5:M78),$M$5:$M$90,0))),"",INDEX($K$5:$K$90,MATCH(ROWS($M$5:M78),$M$5:$M$90,0)))</f>
        <v/>
      </c>
      <c r="O78" s="50" t="str">
        <f>IF(ISNA(INDEX($L$5:$L$90,MATCH(ROWS($M$5:M78),$M$5:$M$90,0))),"",INDEX($L$5:$L$90,MATCH(ROWS($M$5:M78),$M$5:$M$90,0)))</f>
        <v/>
      </c>
      <c r="P78" s="38" t="str">
        <f t="shared" si="43"/>
        <v/>
      </c>
      <c r="Q78" s="34" t="str">
        <f t="shared" si="44"/>
        <v/>
      </c>
      <c r="R78" s="51" t="str">
        <f>IF(Q78="","",MAX(R$4:R77)+1)</f>
        <v/>
      </c>
      <c r="S78" s="39" t="str">
        <f t="shared" si="45"/>
        <v/>
      </c>
      <c r="T78" s="34" t="str">
        <f t="shared" si="46"/>
        <v/>
      </c>
      <c r="U78" s="35" t="str">
        <f>IF(T78="","",MAX(U$4:U77)+1)</f>
        <v/>
      </c>
      <c r="V78" s="39" t="str">
        <f t="shared" si="47"/>
        <v/>
      </c>
      <c r="W78" s="34" t="str">
        <f t="shared" si="48"/>
        <v/>
      </c>
      <c r="X78" s="35" t="str">
        <f>IF(W78="","",MAX(X$4:X77)+1)</f>
        <v/>
      </c>
      <c r="Y78" s="39" t="str">
        <f t="shared" si="49"/>
        <v/>
      </c>
      <c r="Z78" s="34" t="str">
        <f t="shared" si="50"/>
        <v/>
      </c>
      <c r="AA78" s="35" t="str">
        <f>IF(Z78="","",MAX(AA$4:AA77)+1)</f>
        <v/>
      </c>
      <c r="AB78" s="39" t="str">
        <f t="shared" si="51"/>
        <v/>
      </c>
      <c r="AC78" s="38" t="str">
        <f t="shared" si="52"/>
        <v/>
      </c>
      <c r="AD78" s="35" t="str">
        <f>IF(AC78="","",MAX(AD$4:AD77)+1)</f>
        <v/>
      </c>
      <c r="AE78" s="35" t="str">
        <f t="shared" si="53"/>
        <v/>
      </c>
      <c r="AF78" s="35" t="str">
        <f t="shared" si="54"/>
        <v/>
      </c>
      <c r="AG78" s="35" t="str">
        <f>IF(AF78="","",MAX(AG$4:AG77)+1)</f>
        <v/>
      </c>
      <c r="AH78" s="39" t="str">
        <f t="shared" si="55"/>
        <v/>
      </c>
      <c r="AI78" s="34" t="str">
        <f t="shared" si="56"/>
        <v/>
      </c>
      <c r="AJ78" s="40" t="str">
        <f>IF(AI78="","",MAX(AJ$4:AJ77)+1)</f>
        <v/>
      </c>
      <c r="AK78" s="38" t="str">
        <f>IF(ISNA(INDEX($P$5:$P$90,MATCH(ROWS($R$5:R78),$R$5:$R$90,0))),"",INDEX($P$5:$P$90,MATCH(ROWS($R$5:R78),$R$5:$R$90,0)))</f>
        <v/>
      </c>
      <c r="AL78" s="41" t="str">
        <f>IF(ISNA(INDEX($Q$5:$Q$90,MATCH(ROWS($R$5:R78),$R$5:$R$90,0))),"",INDEX($Q$5:$Q$90,MATCH(ROWS($R$5:R78),$R$5:$R$90,0)))</f>
        <v/>
      </c>
      <c r="AM78" s="42" t="str">
        <f>IF(ISNA(INDEX($S$5:$S$90,MATCH(ROWS($U$5:U78),$U$5:$U$90,0))),"",INDEX($S$5:$S$90,MATCH(ROWS($U$5:U78),$U$5:$U$90,0)))</f>
        <v/>
      </c>
      <c r="AN78" s="41" t="str">
        <f>IF(ISNA(INDEX($T$5:$T$90,MATCH(ROWS($U$5:U78),$U$5:$U$90,0))),"",INDEX($T$5:$T$90,MATCH(ROWS($U$5:U78),$U$5:$U$90,0)))</f>
        <v/>
      </c>
      <c r="AO78" s="38" t="str">
        <f>IF(ISNA(INDEX($V$5:$V$90,MATCH(ROWS($X$5:X78),$X$5:$X$90,0))),"",INDEX($V$5:$V$90,MATCH(ROWS($X$5:X78),$X$5:$X$90,0)))</f>
        <v/>
      </c>
      <c r="AP78" s="41" t="str">
        <f>IF(ISNA(INDEX($W$5:$W$90,MATCH(ROWS($X$5:X78),$X$5:$X$90,0))),"",INDEX($W$5:$W$90,MATCH(ROWS($X$5:X78),$X$5:$X$90,0)))</f>
        <v/>
      </c>
      <c r="AQ78" s="42" t="str">
        <f>IF(ISNA(INDEX($Y$5:$Y$90,MATCH(ROWS($AA$5:AA78),$AA$5:$AA$90,0))),"",INDEX($Y$5:$Y$90,MATCH(ROWS($AA$5:AA78),$AA$5:$AA$90,0)))</f>
        <v/>
      </c>
      <c r="AR78" s="43" t="str">
        <f>IF(ISNA(INDEX($Z$5:$Z$90,MATCH(ROWS($AA$5:AA78),$AA$5:$AA$90,0))),"",INDEX($Z$5:$Z$90,MATCH(ROWS($AA$5:AA78),$AA$5:$AA$90,0)))</f>
        <v/>
      </c>
      <c r="AS78" s="38" t="str">
        <f>IF(ISNA(INDEX($AB$5:$AB$90,MATCH(ROWS($AD$5:AD78),$AD$5:$AD$90,0))),"",INDEX($AB$5:$AB$90,MATCH(ROWS($AD$5:AD78),$AD$5:$AD$90,0)))</f>
        <v/>
      </c>
      <c r="AT78" s="41" t="str">
        <f>IF(ISNA(INDEX($AC$5:$AC$90,MATCH(ROWS($AD$5:AD78),$AD$5:$AD$90,0))),"",INDEX($AC$5:$AC$90,MATCH(ROWS($AD$5:AD78),$AD$5:$AD$90,0)))</f>
        <v/>
      </c>
      <c r="AU78" s="4" t="str">
        <f>IF(ISNA(INDEX($AE$5:$AE$90,MATCH(ROWS($AG$5:AG78),$AG$5:$AG$90,0))),"",INDEX($AE$5:$AE$90,MATCH(ROWS($AG$5:AG78),$AG$5:$AG$90,0)))</f>
        <v/>
      </c>
      <c r="AV78" s="4" t="str">
        <f>IF(ISNA(INDEX($AF$5:$AF$90,MATCH(ROWS($AG$5:AG78),$AG$5:$AG$90,0))),"",INDEX($AF$5:$AF$90,MATCH(ROWS($AG$5:AG78),$AG$5:$AG$90,0)))</f>
        <v/>
      </c>
      <c r="AW78" s="39" t="str">
        <f>IF(ISNA(INDEX($AH$5:$AH$90,MATCH(ROWS($AJ$5:AJ78),$AJ$5:$AJ$90,0))),"",INDEX($AH$5:$AH$90,MATCH(ROWS($AJ$5:AJ78),$AJ$5:$AJ$90,0)))</f>
        <v/>
      </c>
      <c r="AX78" s="44" t="str">
        <f>IF(ISNA(INDEX($AI$5:$AI$90,MATCH(ROWS($AJ$5:AJ78),$AJ$5:$AJ$90,0))),"",INDEX($AI$5:$AI$90,MATCH(ROWS($AJ$5:AJ78),$AJ$5:$AJ$90,0)))</f>
        <v/>
      </c>
    </row>
    <row r="79" spans="2:50" ht="15.75" customHeight="1" thickBot="1" x14ac:dyDescent="0.3">
      <c r="B79" s="28">
        <v>75</v>
      </c>
      <c r="C79" s="46" t="str">
        <f t="shared" si="38"/>
        <v xml:space="preserve"> </v>
      </c>
      <c r="D79" s="47" t="s">
        <v>100</v>
      </c>
      <c r="E79" s="47">
        <v>165817</v>
      </c>
      <c r="F79" s="47">
        <v>2963</v>
      </c>
      <c r="G79" s="47">
        <v>0</v>
      </c>
      <c r="H79" s="48">
        <f t="shared" si="39"/>
        <v>0</v>
      </c>
      <c r="I79" s="49"/>
      <c r="J79" s="32">
        <f t="shared" si="40"/>
        <v>0</v>
      </c>
      <c r="K79" s="33" t="str">
        <f t="shared" si="41"/>
        <v/>
      </c>
      <c r="L79" s="34" t="str">
        <f t="shared" si="42"/>
        <v/>
      </c>
      <c r="M79" s="35" t="str">
        <f>IF(L79="","",MAX(M$4:M78)+1)</f>
        <v/>
      </c>
      <c r="N79" s="35" t="str">
        <f>IF(ISNA(INDEX($K$5:$K$90,MATCH(ROWS($M$5:M79),$M$5:$M$90,0))),"",INDEX($K$5:$K$90,MATCH(ROWS($M$5:M79),$M$5:$M$90,0)))</f>
        <v/>
      </c>
      <c r="O79" s="50" t="str">
        <f>IF(ISNA(INDEX($L$5:$L$90,MATCH(ROWS($M$5:M79),$M$5:$M$90,0))),"",INDEX($L$5:$L$90,MATCH(ROWS($M$5:M79),$M$5:$M$90,0)))</f>
        <v/>
      </c>
      <c r="P79" s="38" t="str">
        <f t="shared" si="43"/>
        <v/>
      </c>
      <c r="Q79" s="34" t="str">
        <f t="shared" si="44"/>
        <v/>
      </c>
      <c r="R79" s="51" t="str">
        <f>IF(Q79="","",MAX(R$4:R78)+1)</f>
        <v/>
      </c>
      <c r="S79" s="39" t="str">
        <f t="shared" si="45"/>
        <v/>
      </c>
      <c r="T79" s="34" t="str">
        <f t="shared" si="46"/>
        <v/>
      </c>
      <c r="U79" s="35" t="str">
        <f>IF(T79="","",MAX(U$4:U78)+1)</f>
        <v/>
      </c>
      <c r="V79" s="39" t="str">
        <f t="shared" si="47"/>
        <v/>
      </c>
      <c r="W79" s="34" t="str">
        <f t="shared" si="48"/>
        <v/>
      </c>
      <c r="X79" s="35" t="str">
        <f>IF(W79="","",MAX(X$4:X78)+1)</f>
        <v/>
      </c>
      <c r="Y79" s="39" t="str">
        <f t="shared" si="49"/>
        <v/>
      </c>
      <c r="Z79" s="34" t="str">
        <f t="shared" si="50"/>
        <v/>
      </c>
      <c r="AA79" s="35" t="str">
        <f>IF(Z79="","",MAX(AA$4:AA78)+1)</f>
        <v/>
      </c>
      <c r="AB79" s="39" t="str">
        <f t="shared" si="51"/>
        <v/>
      </c>
      <c r="AC79" s="38" t="str">
        <f t="shared" si="52"/>
        <v/>
      </c>
      <c r="AD79" s="35" t="str">
        <f>IF(AC79="","",MAX(AD$4:AD78)+1)</f>
        <v/>
      </c>
      <c r="AE79" s="35" t="str">
        <f t="shared" si="53"/>
        <v/>
      </c>
      <c r="AF79" s="35" t="str">
        <f t="shared" si="54"/>
        <v/>
      </c>
      <c r="AG79" s="35" t="str">
        <f>IF(AF79="","",MAX(AG$4:AG78)+1)</f>
        <v/>
      </c>
      <c r="AH79" s="39" t="str">
        <f t="shared" si="55"/>
        <v/>
      </c>
      <c r="AI79" s="34" t="str">
        <f t="shared" si="56"/>
        <v/>
      </c>
      <c r="AJ79" s="40" t="str">
        <f>IF(AI79="","",MAX(AJ$4:AJ78)+1)</f>
        <v/>
      </c>
      <c r="AK79" s="38" t="str">
        <f>IF(ISNA(INDEX($P$5:$P$90,MATCH(ROWS($R$5:R79),$R$5:$R$90,0))),"",INDEX($P$5:$P$90,MATCH(ROWS($R$5:R79),$R$5:$R$90,0)))</f>
        <v/>
      </c>
      <c r="AL79" s="41" t="str">
        <f>IF(ISNA(INDEX($Q$5:$Q$90,MATCH(ROWS($R$5:R79),$R$5:$R$90,0))),"",INDEX($Q$5:$Q$90,MATCH(ROWS($R$5:R79),$R$5:$R$90,0)))</f>
        <v/>
      </c>
      <c r="AM79" s="42" t="str">
        <f>IF(ISNA(INDEX($S$5:$S$90,MATCH(ROWS($U$5:U79),$U$5:$U$90,0))),"",INDEX($S$5:$S$90,MATCH(ROWS($U$5:U79),$U$5:$U$90,0)))</f>
        <v/>
      </c>
      <c r="AN79" s="41" t="str">
        <f>IF(ISNA(INDEX($T$5:$T$90,MATCH(ROWS($U$5:U79),$U$5:$U$90,0))),"",INDEX($T$5:$T$90,MATCH(ROWS($U$5:U79),$U$5:$U$90,0)))</f>
        <v/>
      </c>
      <c r="AO79" s="38" t="str">
        <f>IF(ISNA(INDEX($V$5:$V$90,MATCH(ROWS($X$5:X79),$X$5:$X$90,0))),"",INDEX($V$5:$V$90,MATCH(ROWS($X$5:X79),$X$5:$X$90,0)))</f>
        <v/>
      </c>
      <c r="AP79" s="41" t="str">
        <f>IF(ISNA(INDEX($W$5:$W$90,MATCH(ROWS($X$5:X79),$X$5:$X$90,0))),"",INDEX($W$5:$W$90,MATCH(ROWS($X$5:X79),$X$5:$X$90,0)))</f>
        <v/>
      </c>
      <c r="AQ79" s="42" t="str">
        <f>IF(ISNA(INDEX($Y$5:$Y$90,MATCH(ROWS($AA$5:AA79),$AA$5:$AA$90,0))),"",INDEX($Y$5:$Y$90,MATCH(ROWS($AA$5:AA79),$AA$5:$AA$90,0)))</f>
        <v/>
      </c>
      <c r="AR79" s="43" t="str">
        <f>IF(ISNA(INDEX($Z$5:$Z$90,MATCH(ROWS($AA$5:AA79),$AA$5:$AA$90,0))),"",INDEX($Z$5:$Z$90,MATCH(ROWS($AA$5:AA79),$AA$5:$AA$90,0)))</f>
        <v/>
      </c>
      <c r="AS79" s="38" t="str">
        <f>IF(ISNA(INDEX($AB$5:$AB$90,MATCH(ROWS($AD$5:AD79),$AD$5:$AD$90,0))),"",INDEX($AB$5:$AB$90,MATCH(ROWS($AD$5:AD79),$AD$5:$AD$90,0)))</f>
        <v/>
      </c>
      <c r="AT79" s="41" t="str">
        <f>IF(ISNA(INDEX($AC$5:$AC$90,MATCH(ROWS($AD$5:AD79),$AD$5:$AD$90,0))),"",INDEX($AC$5:$AC$90,MATCH(ROWS($AD$5:AD79),$AD$5:$AD$90,0)))</f>
        <v/>
      </c>
      <c r="AU79" s="4" t="str">
        <f>IF(ISNA(INDEX($AE$5:$AE$90,MATCH(ROWS($AG$5:AG79),$AG$5:$AG$90,0))),"",INDEX($AE$5:$AE$90,MATCH(ROWS($AG$5:AG79),$AG$5:$AG$90,0)))</f>
        <v/>
      </c>
      <c r="AV79" s="4" t="str">
        <f>IF(ISNA(INDEX($AF$5:$AF$90,MATCH(ROWS($AG$5:AG79),$AG$5:$AG$90,0))),"",INDEX($AF$5:$AF$90,MATCH(ROWS($AG$5:AG79),$AG$5:$AG$90,0)))</f>
        <v/>
      </c>
      <c r="AW79" s="39" t="str">
        <f>IF(ISNA(INDEX($AH$5:$AH$90,MATCH(ROWS($AJ$5:AJ79),$AJ$5:$AJ$90,0))),"",INDEX($AH$5:$AH$90,MATCH(ROWS($AJ$5:AJ79),$AJ$5:$AJ$90,0)))</f>
        <v/>
      </c>
      <c r="AX79" s="44" t="str">
        <f>IF(ISNA(INDEX($AI$5:$AI$90,MATCH(ROWS($AJ$5:AJ79),$AJ$5:$AJ$90,0))),"",INDEX($AI$5:$AI$90,MATCH(ROWS($AJ$5:AJ79),$AJ$5:$AJ$90,0)))</f>
        <v/>
      </c>
    </row>
    <row r="80" spans="2:50" ht="15.75" customHeight="1" thickBot="1" x14ac:dyDescent="0.3">
      <c r="B80" s="45">
        <v>76</v>
      </c>
      <c r="C80" s="46" t="str">
        <f t="shared" si="38"/>
        <v xml:space="preserve"> </v>
      </c>
      <c r="D80" s="47" t="s">
        <v>102</v>
      </c>
      <c r="E80" s="47">
        <v>165979</v>
      </c>
      <c r="F80" s="47">
        <v>5069</v>
      </c>
      <c r="G80" s="47">
        <v>0</v>
      </c>
      <c r="H80" s="48">
        <f t="shared" si="39"/>
        <v>0</v>
      </c>
      <c r="I80" s="49"/>
      <c r="J80" s="32">
        <f t="shared" si="40"/>
        <v>0</v>
      </c>
      <c r="K80" s="33" t="str">
        <f t="shared" si="41"/>
        <v/>
      </c>
      <c r="L80" s="34" t="str">
        <f t="shared" si="42"/>
        <v/>
      </c>
      <c r="M80" s="35" t="str">
        <f>IF(L80="","",MAX(M$4:M79)+1)</f>
        <v/>
      </c>
      <c r="N80" s="35" t="str">
        <f>IF(ISNA(INDEX($K$5:$K$90,MATCH(ROWS($M$5:M80),$M$5:$M$90,0))),"",INDEX($K$5:$K$90,MATCH(ROWS($M$5:M80),$M$5:$M$90,0)))</f>
        <v/>
      </c>
      <c r="O80" s="50" t="str">
        <f>IF(ISNA(INDEX($L$5:$L$90,MATCH(ROWS($M$5:M80),$M$5:$M$90,0))),"",INDEX($L$5:$L$90,MATCH(ROWS($M$5:M80),$M$5:$M$90,0)))</f>
        <v/>
      </c>
      <c r="P80" s="38" t="str">
        <f t="shared" si="43"/>
        <v/>
      </c>
      <c r="Q80" s="34" t="str">
        <f t="shared" si="44"/>
        <v/>
      </c>
      <c r="R80" s="51" t="str">
        <f>IF(Q80="","",MAX(R$4:R79)+1)</f>
        <v/>
      </c>
      <c r="S80" s="39" t="str">
        <f t="shared" si="45"/>
        <v/>
      </c>
      <c r="T80" s="34" t="str">
        <f t="shared" si="46"/>
        <v/>
      </c>
      <c r="U80" s="35" t="str">
        <f>IF(T80="","",MAX(U$4:U79)+1)</f>
        <v/>
      </c>
      <c r="V80" s="39" t="str">
        <f t="shared" si="47"/>
        <v/>
      </c>
      <c r="W80" s="34" t="str">
        <f t="shared" si="48"/>
        <v/>
      </c>
      <c r="X80" s="35" t="str">
        <f>IF(W80="","",MAX(X$4:X79)+1)</f>
        <v/>
      </c>
      <c r="Y80" s="39" t="str">
        <f t="shared" si="49"/>
        <v/>
      </c>
      <c r="Z80" s="34" t="str">
        <f t="shared" si="50"/>
        <v/>
      </c>
      <c r="AA80" s="35" t="str">
        <f>IF(Z80="","",MAX(AA$4:AA79)+1)</f>
        <v/>
      </c>
      <c r="AB80" s="39" t="str">
        <f t="shared" si="51"/>
        <v/>
      </c>
      <c r="AC80" s="38" t="str">
        <f t="shared" si="52"/>
        <v/>
      </c>
      <c r="AD80" s="35" t="str">
        <f>IF(AC80="","",MAX(AD$4:AD79)+1)</f>
        <v/>
      </c>
      <c r="AE80" s="35" t="str">
        <f t="shared" si="53"/>
        <v/>
      </c>
      <c r="AF80" s="35" t="str">
        <f t="shared" si="54"/>
        <v/>
      </c>
      <c r="AG80" s="35" t="str">
        <f>IF(AF80="","",MAX(AG$4:AG79)+1)</f>
        <v/>
      </c>
      <c r="AH80" s="39" t="str">
        <f t="shared" si="55"/>
        <v/>
      </c>
      <c r="AI80" s="34" t="str">
        <f t="shared" si="56"/>
        <v/>
      </c>
      <c r="AJ80" s="40" t="str">
        <f>IF(AI80="","",MAX(AJ$4:AJ79)+1)</f>
        <v/>
      </c>
      <c r="AK80" s="38" t="str">
        <f>IF(ISNA(INDEX($P$5:$P$90,MATCH(ROWS($R$5:R80),$R$5:$R$90,0))),"",INDEX($P$5:$P$90,MATCH(ROWS($R$5:R80),$R$5:$R$90,0)))</f>
        <v/>
      </c>
      <c r="AL80" s="41" t="str">
        <f>IF(ISNA(INDEX($Q$5:$Q$90,MATCH(ROWS($R$5:R80),$R$5:$R$90,0))),"",INDEX($Q$5:$Q$90,MATCH(ROWS($R$5:R80),$R$5:$R$90,0)))</f>
        <v/>
      </c>
      <c r="AM80" s="42" t="str">
        <f>IF(ISNA(INDEX($S$5:$S$90,MATCH(ROWS($U$5:U80),$U$5:$U$90,0))),"",INDEX($S$5:$S$90,MATCH(ROWS($U$5:U80),$U$5:$U$90,0)))</f>
        <v/>
      </c>
      <c r="AN80" s="41" t="str">
        <f>IF(ISNA(INDEX($T$5:$T$90,MATCH(ROWS($U$5:U80),$U$5:$U$90,0))),"",INDEX($T$5:$T$90,MATCH(ROWS($U$5:U80),$U$5:$U$90,0)))</f>
        <v/>
      </c>
      <c r="AO80" s="38" t="str">
        <f>IF(ISNA(INDEX($V$5:$V$90,MATCH(ROWS($X$5:X80),$X$5:$X$90,0))),"",INDEX($V$5:$V$90,MATCH(ROWS($X$5:X80),$X$5:$X$90,0)))</f>
        <v/>
      </c>
      <c r="AP80" s="41" t="str">
        <f>IF(ISNA(INDEX($W$5:$W$90,MATCH(ROWS($X$5:X80),$X$5:$X$90,0))),"",INDEX($W$5:$W$90,MATCH(ROWS($X$5:X80),$X$5:$X$90,0)))</f>
        <v/>
      </c>
      <c r="AQ80" s="42" t="str">
        <f>IF(ISNA(INDEX($Y$5:$Y$90,MATCH(ROWS($AA$5:AA80),$AA$5:$AA$90,0))),"",INDEX($Y$5:$Y$90,MATCH(ROWS($AA$5:AA80),$AA$5:$AA$90,0)))</f>
        <v/>
      </c>
      <c r="AR80" s="43" t="str">
        <f>IF(ISNA(INDEX($Z$5:$Z$90,MATCH(ROWS($AA$5:AA80),$AA$5:$AA$90,0))),"",INDEX($Z$5:$Z$90,MATCH(ROWS($AA$5:AA80),$AA$5:$AA$90,0)))</f>
        <v/>
      </c>
      <c r="AS80" s="38" t="str">
        <f>IF(ISNA(INDEX($AB$5:$AB$90,MATCH(ROWS($AD$5:AD80),$AD$5:$AD$90,0))),"",INDEX($AB$5:$AB$90,MATCH(ROWS($AD$5:AD80),$AD$5:$AD$90,0)))</f>
        <v/>
      </c>
      <c r="AT80" s="41" t="str">
        <f>IF(ISNA(INDEX($AC$5:$AC$90,MATCH(ROWS($AD$5:AD80),$AD$5:$AD$90,0))),"",INDEX($AC$5:$AC$90,MATCH(ROWS($AD$5:AD80),$AD$5:$AD$90,0)))</f>
        <v/>
      </c>
      <c r="AU80" s="4" t="str">
        <f>IF(ISNA(INDEX($AE$5:$AE$90,MATCH(ROWS($AG$5:AG80),$AG$5:$AG$90,0))),"",INDEX($AE$5:$AE$90,MATCH(ROWS($AG$5:AG80),$AG$5:$AG$90,0)))</f>
        <v/>
      </c>
      <c r="AV80" s="4" t="str">
        <f>IF(ISNA(INDEX($AF$5:$AF$90,MATCH(ROWS($AG$5:AG80),$AG$5:$AG$90,0))),"",INDEX($AF$5:$AF$90,MATCH(ROWS($AG$5:AG80),$AG$5:$AG$90,0)))</f>
        <v/>
      </c>
      <c r="AW80" s="39" t="str">
        <f>IF(ISNA(INDEX($AH$5:$AH$90,MATCH(ROWS($AJ$5:AJ80),$AJ$5:$AJ$90,0))),"",INDEX($AH$5:$AH$90,MATCH(ROWS($AJ$5:AJ80),$AJ$5:$AJ$90,0)))</f>
        <v/>
      </c>
      <c r="AX80" s="44" t="str">
        <f>IF(ISNA(INDEX($AI$5:$AI$90,MATCH(ROWS($AJ$5:AJ80),$AJ$5:$AJ$90,0))),"",INDEX($AI$5:$AI$90,MATCH(ROWS($AJ$5:AJ80),$AJ$5:$AJ$90,0)))</f>
        <v/>
      </c>
    </row>
    <row r="81" spans="2:50" ht="15.75" customHeight="1" thickBot="1" x14ac:dyDescent="0.3">
      <c r="B81" s="28">
        <v>77</v>
      </c>
      <c r="C81" s="46" t="str">
        <f t="shared" si="38"/>
        <v xml:space="preserve"> </v>
      </c>
      <c r="D81" s="47" t="s">
        <v>103</v>
      </c>
      <c r="E81" s="47">
        <v>166057</v>
      </c>
      <c r="F81" s="47">
        <v>3351</v>
      </c>
      <c r="G81" s="47">
        <v>0</v>
      </c>
      <c r="H81" s="48">
        <f t="shared" si="39"/>
        <v>0</v>
      </c>
      <c r="I81" s="49">
        <v>0</v>
      </c>
      <c r="J81" s="32">
        <f t="shared" si="40"/>
        <v>0</v>
      </c>
      <c r="K81" s="33" t="str">
        <f t="shared" si="41"/>
        <v/>
      </c>
      <c r="L81" s="34" t="str">
        <f t="shared" si="42"/>
        <v/>
      </c>
      <c r="M81" s="35" t="str">
        <f>IF(L81="","",MAX(M$4:M80)+1)</f>
        <v/>
      </c>
      <c r="N81" s="35" t="str">
        <f>IF(ISNA(INDEX($K$5:$K$90,MATCH(ROWS($M$5:M81),$M$5:$M$90,0))),"",INDEX($K$5:$K$90,MATCH(ROWS($M$5:M81),$M$5:$M$90,0)))</f>
        <v/>
      </c>
      <c r="O81" s="50" t="str">
        <f>IF(ISNA(INDEX($L$5:$L$90,MATCH(ROWS($M$5:M81),$M$5:$M$90,0))),"",INDEX($L$5:$L$90,MATCH(ROWS($M$5:M81),$M$5:$M$90,0)))</f>
        <v/>
      </c>
      <c r="P81" s="38" t="str">
        <f t="shared" si="43"/>
        <v/>
      </c>
      <c r="Q81" s="34" t="str">
        <f t="shared" si="44"/>
        <v/>
      </c>
      <c r="R81" s="51" t="str">
        <f>IF(Q81="","",MAX(R$4:R80)+1)</f>
        <v/>
      </c>
      <c r="S81" s="39" t="str">
        <f t="shared" si="45"/>
        <v/>
      </c>
      <c r="T81" s="34" t="str">
        <f t="shared" si="46"/>
        <v/>
      </c>
      <c r="U81" s="35" t="str">
        <f>IF(T81="","",MAX(U$4:U80)+1)</f>
        <v/>
      </c>
      <c r="V81" s="39" t="str">
        <f t="shared" si="47"/>
        <v/>
      </c>
      <c r="W81" s="34" t="str">
        <f t="shared" si="48"/>
        <v/>
      </c>
      <c r="X81" s="35" t="str">
        <f>IF(W81="","",MAX(X$4:X80)+1)</f>
        <v/>
      </c>
      <c r="Y81" s="39" t="str">
        <f t="shared" si="49"/>
        <v/>
      </c>
      <c r="Z81" s="34" t="str">
        <f t="shared" si="50"/>
        <v/>
      </c>
      <c r="AA81" s="35" t="str">
        <f>IF(Z81="","",MAX(AA$4:AA80)+1)</f>
        <v/>
      </c>
      <c r="AB81" s="39" t="str">
        <f t="shared" si="51"/>
        <v/>
      </c>
      <c r="AC81" s="38" t="str">
        <f t="shared" si="52"/>
        <v/>
      </c>
      <c r="AD81" s="35" t="str">
        <f>IF(AC81="","",MAX(AD$4:AD80)+1)</f>
        <v/>
      </c>
      <c r="AE81" s="35" t="str">
        <f t="shared" si="53"/>
        <v/>
      </c>
      <c r="AF81" s="35" t="str">
        <f t="shared" si="54"/>
        <v/>
      </c>
      <c r="AG81" s="35" t="str">
        <f>IF(AF81="","",MAX(AG$4:AG80)+1)</f>
        <v/>
      </c>
      <c r="AH81" s="39" t="str">
        <f t="shared" si="55"/>
        <v/>
      </c>
      <c r="AI81" s="34" t="str">
        <f t="shared" si="56"/>
        <v/>
      </c>
      <c r="AJ81" s="40" t="str">
        <f>IF(AI81="","",MAX(AJ$4:AJ80)+1)</f>
        <v/>
      </c>
      <c r="AK81" s="38" t="str">
        <f>IF(ISNA(INDEX($P$5:$P$90,MATCH(ROWS($R$5:R81),$R$5:$R$90,0))),"",INDEX($P$5:$P$90,MATCH(ROWS($R$5:R81),$R$5:$R$90,0)))</f>
        <v/>
      </c>
      <c r="AL81" s="41" t="str">
        <f>IF(ISNA(INDEX($Q$5:$Q$90,MATCH(ROWS($R$5:R81),$R$5:$R$90,0))),"",INDEX($Q$5:$Q$90,MATCH(ROWS($R$5:R81),$R$5:$R$90,0)))</f>
        <v/>
      </c>
      <c r="AM81" s="42" t="str">
        <f>IF(ISNA(INDEX($S$5:$S$90,MATCH(ROWS($U$5:U81),$U$5:$U$90,0))),"",INDEX($S$5:$S$90,MATCH(ROWS($U$5:U81),$U$5:$U$90,0)))</f>
        <v/>
      </c>
      <c r="AN81" s="41" t="str">
        <f>IF(ISNA(INDEX($T$5:$T$90,MATCH(ROWS($U$5:U81),$U$5:$U$90,0))),"",INDEX($T$5:$T$90,MATCH(ROWS($U$5:U81),$U$5:$U$90,0)))</f>
        <v/>
      </c>
      <c r="AO81" s="38" t="str">
        <f>IF(ISNA(INDEX($V$5:$V$90,MATCH(ROWS($X$5:X81),$X$5:$X$90,0))),"",INDEX($V$5:$V$90,MATCH(ROWS($X$5:X81),$X$5:$X$90,0)))</f>
        <v/>
      </c>
      <c r="AP81" s="41" t="str">
        <f>IF(ISNA(INDEX($W$5:$W$90,MATCH(ROWS($X$5:X81),$X$5:$X$90,0))),"",INDEX($W$5:$W$90,MATCH(ROWS($X$5:X81),$X$5:$X$90,0)))</f>
        <v/>
      </c>
      <c r="AQ81" s="42" t="str">
        <f>IF(ISNA(INDEX($Y$5:$Y$90,MATCH(ROWS($AA$5:AA81),$AA$5:$AA$90,0))),"",INDEX($Y$5:$Y$90,MATCH(ROWS($AA$5:AA81),$AA$5:$AA$90,0)))</f>
        <v/>
      </c>
      <c r="AR81" s="43" t="str">
        <f>IF(ISNA(INDEX($Z$5:$Z$90,MATCH(ROWS($AA$5:AA81),$AA$5:$AA$90,0))),"",INDEX($Z$5:$Z$90,MATCH(ROWS($AA$5:AA81),$AA$5:$AA$90,0)))</f>
        <v/>
      </c>
      <c r="AS81" s="38" t="str">
        <f>IF(ISNA(INDEX($AB$5:$AB$90,MATCH(ROWS($AD$5:AD81),$AD$5:$AD$90,0))),"",INDEX($AB$5:$AB$90,MATCH(ROWS($AD$5:AD81),$AD$5:$AD$90,0)))</f>
        <v/>
      </c>
      <c r="AT81" s="41" t="str">
        <f>IF(ISNA(INDEX($AC$5:$AC$90,MATCH(ROWS($AD$5:AD81),$AD$5:$AD$90,0))),"",INDEX($AC$5:$AC$90,MATCH(ROWS($AD$5:AD81),$AD$5:$AD$90,0)))</f>
        <v/>
      </c>
      <c r="AU81" s="4" t="str">
        <f>IF(ISNA(INDEX($AE$5:$AE$90,MATCH(ROWS($AG$5:AG81),$AG$5:$AG$90,0))),"",INDEX($AE$5:$AE$90,MATCH(ROWS($AG$5:AG81),$AG$5:$AG$90,0)))</f>
        <v/>
      </c>
      <c r="AV81" s="4" t="str">
        <f>IF(ISNA(INDEX($AF$5:$AF$90,MATCH(ROWS($AG$5:AG81),$AG$5:$AG$90,0))),"",INDEX($AF$5:$AF$90,MATCH(ROWS($AG$5:AG81),$AG$5:$AG$90,0)))</f>
        <v/>
      </c>
      <c r="AW81" s="39" t="str">
        <f>IF(ISNA(INDEX($AH$5:$AH$90,MATCH(ROWS($AJ$5:AJ81),$AJ$5:$AJ$90,0))),"",INDEX($AH$5:$AH$90,MATCH(ROWS($AJ$5:AJ81),$AJ$5:$AJ$90,0)))</f>
        <v/>
      </c>
      <c r="AX81" s="44" t="str">
        <f>IF(ISNA(INDEX($AI$5:$AI$90,MATCH(ROWS($AJ$5:AJ81),$AJ$5:$AJ$90,0))),"",INDEX($AI$5:$AI$90,MATCH(ROWS($AJ$5:AJ81),$AJ$5:$AJ$90,0)))</f>
        <v/>
      </c>
    </row>
    <row r="82" spans="2:50" ht="15.75" customHeight="1" thickBot="1" x14ac:dyDescent="0.3">
      <c r="B82" s="45">
        <v>78</v>
      </c>
      <c r="C82" s="46" t="str">
        <f t="shared" si="38"/>
        <v xml:space="preserve"> </v>
      </c>
      <c r="D82" s="47" t="s">
        <v>104</v>
      </c>
      <c r="E82" s="47">
        <v>166137</v>
      </c>
      <c r="F82" s="47">
        <v>2160</v>
      </c>
      <c r="G82" s="47">
        <v>0</v>
      </c>
      <c r="H82" s="48">
        <f t="shared" si="39"/>
        <v>0</v>
      </c>
      <c r="I82" s="49"/>
      <c r="J82" s="32">
        <f t="shared" si="40"/>
        <v>0</v>
      </c>
      <c r="K82" s="33" t="str">
        <f t="shared" si="41"/>
        <v/>
      </c>
      <c r="L82" s="34" t="str">
        <f t="shared" si="42"/>
        <v/>
      </c>
      <c r="M82" s="35" t="str">
        <f>IF(L82="","",MAX(M$4:M81)+1)</f>
        <v/>
      </c>
      <c r="N82" s="35" t="str">
        <f>IF(ISNA(INDEX($K$5:$K$90,MATCH(ROWS($M$5:M82),$M$5:$M$90,0))),"",INDEX($K$5:$K$90,MATCH(ROWS($M$5:M82),$M$5:$M$90,0)))</f>
        <v/>
      </c>
      <c r="O82" s="50" t="str">
        <f>IF(ISNA(INDEX($L$5:$L$90,MATCH(ROWS($M$5:M82),$M$5:$M$90,0))),"",INDEX($L$5:$L$90,MATCH(ROWS($M$5:M82),$M$5:$M$90,0)))</f>
        <v/>
      </c>
      <c r="P82" s="38" t="str">
        <f t="shared" si="43"/>
        <v/>
      </c>
      <c r="Q82" s="34" t="str">
        <f t="shared" si="44"/>
        <v/>
      </c>
      <c r="R82" s="51" t="str">
        <f>IF(Q82="","",MAX(R$4:R81)+1)</f>
        <v/>
      </c>
      <c r="S82" s="39" t="str">
        <f t="shared" si="45"/>
        <v/>
      </c>
      <c r="T82" s="34" t="str">
        <f t="shared" si="46"/>
        <v/>
      </c>
      <c r="U82" s="35" t="str">
        <f>IF(T82="","",MAX(U$4:U81)+1)</f>
        <v/>
      </c>
      <c r="V82" s="39" t="str">
        <f t="shared" si="47"/>
        <v/>
      </c>
      <c r="W82" s="34" t="str">
        <f t="shared" si="48"/>
        <v/>
      </c>
      <c r="X82" s="35" t="str">
        <f>IF(W82="","",MAX(X$4:X81)+1)</f>
        <v/>
      </c>
      <c r="Y82" s="39" t="str">
        <f t="shared" si="49"/>
        <v/>
      </c>
      <c r="Z82" s="34" t="str">
        <f t="shared" si="50"/>
        <v/>
      </c>
      <c r="AA82" s="35" t="str">
        <f>IF(Z82="","",MAX(AA$4:AA81)+1)</f>
        <v/>
      </c>
      <c r="AB82" s="39" t="str">
        <f t="shared" si="51"/>
        <v/>
      </c>
      <c r="AC82" s="38" t="str">
        <f t="shared" si="52"/>
        <v/>
      </c>
      <c r="AD82" s="35" t="str">
        <f>IF(AC82="","",MAX(AD$4:AD81)+1)</f>
        <v/>
      </c>
      <c r="AE82" s="35" t="str">
        <f t="shared" si="53"/>
        <v/>
      </c>
      <c r="AF82" s="35" t="str">
        <f t="shared" si="54"/>
        <v/>
      </c>
      <c r="AG82" s="35" t="str">
        <f>IF(AF82="","",MAX(AG$4:AG81)+1)</f>
        <v/>
      </c>
      <c r="AH82" s="39" t="str">
        <f t="shared" si="55"/>
        <v/>
      </c>
      <c r="AI82" s="34" t="str">
        <f t="shared" si="56"/>
        <v/>
      </c>
      <c r="AJ82" s="40" t="str">
        <f>IF(AI82="","",MAX(AJ$4:AJ81)+1)</f>
        <v/>
      </c>
      <c r="AK82" s="38" t="str">
        <f>IF(ISNA(INDEX($P$5:$P$90,MATCH(ROWS($R$5:R82),$R$5:$R$90,0))),"",INDEX($P$5:$P$90,MATCH(ROWS($R$5:R82),$R$5:$R$90,0)))</f>
        <v/>
      </c>
      <c r="AL82" s="41" t="str">
        <f>IF(ISNA(INDEX($Q$5:$Q$90,MATCH(ROWS($R$5:R82),$R$5:$R$90,0))),"",INDEX($Q$5:$Q$90,MATCH(ROWS($R$5:R82),$R$5:$R$90,0)))</f>
        <v/>
      </c>
      <c r="AM82" s="42" t="str">
        <f>IF(ISNA(INDEX($S$5:$S$90,MATCH(ROWS($U$5:U82),$U$5:$U$90,0))),"",INDEX($S$5:$S$90,MATCH(ROWS($U$5:U82),$U$5:$U$90,0)))</f>
        <v/>
      </c>
      <c r="AN82" s="41" t="str">
        <f>IF(ISNA(INDEX($T$5:$T$90,MATCH(ROWS($U$5:U82),$U$5:$U$90,0))),"",INDEX($T$5:$T$90,MATCH(ROWS($U$5:U82),$U$5:$U$90,0)))</f>
        <v/>
      </c>
      <c r="AO82" s="38" t="str">
        <f>IF(ISNA(INDEX($V$5:$V$90,MATCH(ROWS($X$5:X82),$X$5:$X$90,0))),"",INDEX($V$5:$V$90,MATCH(ROWS($X$5:X82),$X$5:$X$90,0)))</f>
        <v/>
      </c>
      <c r="AP82" s="41" t="str">
        <f>IF(ISNA(INDEX($W$5:$W$90,MATCH(ROWS($X$5:X82),$X$5:$X$90,0))),"",INDEX($W$5:$W$90,MATCH(ROWS($X$5:X82),$X$5:$X$90,0)))</f>
        <v/>
      </c>
      <c r="AQ82" s="42" t="str">
        <f>IF(ISNA(INDEX($Y$5:$Y$90,MATCH(ROWS($AA$5:AA82),$AA$5:$AA$90,0))),"",INDEX($Y$5:$Y$90,MATCH(ROWS($AA$5:AA82),$AA$5:$AA$90,0)))</f>
        <v/>
      </c>
      <c r="AR82" s="43" t="str">
        <f>IF(ISNA(INDEX($Z$5:$Z$90,MATCH(ROWS($AA$5:AA82),$AA$5:$AA$90,0))),"",INDEX($Z$5:$Z$90,MATCH(ROWS($AA$5:AA82),$AA$5:$AA$90,0)))</f>
        <v/>
      </c>
      <c r="AS82" s="38" t="str">
        <f>IF(ISNA(INDEX($AB$5:$AB$90,MATCH(ROWS($AD$5:AD82),$AD$5:$AD$90,0))),"",INDEX($AB$5:$AB$90,MATCH(ROWS($AD$5:AD82),$AD$5:$AD$90,0)))</f>
        <v/>
      </c>
      <c r="AT82" s="41" t="str">
        <f>IF(ISNA(INDEX($AC$5:$AC$90,MATCH(ROWS($AD$5:AD82),$AD$5:$AD$90,0))),"",INDEX($AC$5:$AC$90,MATCH(ROWS($AD$5:AD82),$AD$5:$AD$90,0)))</f>
        <v/>
      </c>
      <c r="AU82" s="4" t="str">
        <f>IF(ISNA(INDEX($AE$5:$AE$90,MATCH(ROWS($AG$5:AG82),$AG$5:$AG$90,0))),"",INDEX($AE$5:$AE$90,MATCH(ROWS($AG$5:AG82),$AG$5:$AG$90,0)))</f>
        <v/>
      </c>
      <c r="AV82" s="4" t="str">
        <f>IF(ISNA(INDEX($AF$5:$AF$90,MATCH(ROWS($AG$5:AG82),$AG$5:$AG$90,0))),"",INDEX($AF$5:$AF$90,MATCH(ROWS($AG$5:AG82),$AG$5:$AG$90,0)))</f>
        <v/>
      </c>
      <c r="AW82" s="39" t="str">
        <f>IF(ISNA(INDEX($AH$5:$AH$90,MATCH(ROWS($AJ$5:AJ82),$AJ$5:$AJ$90,0))),"",INDEX($AH$5:$AH$90,MATCH(ROWS($AJ$5:AJ82),$AJ$5:$AJ$90,0)))</f>
        <v/>
      </c>
      <c r="AX82" s="44" t="str">
        <f>IF(ISNA(INDEX($AI$5:$AI$90,MATCH(ROWS($AJ$5:AJ82),$AJ$5:$AJ$90,0))),"",INDEX($AI$5:$AI$90,MATCH(ROWS($AJ$5:AJ82),$AJ$5:$AJ$90,0)))</f>
        <v/>
      </c>
    </row>
    <row r="83" spans="2:50" ht="15.75" customHeight="1" thickBot="1" x14ac:dyDescent="0.3">
      <c r="B83" s="28">
        <v>79</v>
      </c>
      <c r="C83" s="46" t="str">
        <f t="shared" si="38"/>
        <v xml:space="preserve"> </v>
      </c>
      <c r="D83" s="47" t="s">
        <v>105</v>
      </c>
      <c r="E83" s="47">
        <v>166182</v>
      </c>
      <c r="F83" s="47">
        <v>1769</v>
      </c>
      <c r="G83" s="47">
        <v>0</v>
      </c>
      <c r="H83" s="48">
        <f t="shared" si="39"/>
        <v>0</v>
      </c>
      <c r="I83" s="49"/>
      <c r="J83" s="32">
        <f t="shared" si="40"/>
        <v>0</v>
      </c>
      <c r="K83" s="33" t="str">
        <f t="shared" si="41"/>
        <v/>
      </c>
      <c r="L83" s="34" t="str">
        <f t="shared" si="42"/>
        <v/>
      </c>
      <c r="M83" s="35" t="str">
        <f>IF(L83="","",MAX(M$4:M82)+1)</f>
        <v/>
      </c>
      <c r="N83" s="35" t="str">
        <f>IF(ISNA(INDEX($K$5:$K$90,MATCH(ROWS($M$5:M83),$M$5:$M$90,0))),"",INDEX($K$5:$K$90,MATCH(ROWS($M$5:M83),$M$5:$M$90,0)))</f>
        <v/>
      </c>
      <c r="O83" s="50" t="str">
        <f>IF(ISNA(INDEX($L$5:$L$90,MATCH(ROWS($M$5:M83),$M$5:$M$90,0))),"",INDEX($L$5:$L$90,MATCH(ROWS($M$5:M83),$M$5:$M$90,0)))</f>
        <v/>
      </c>
      <c r="P83" s="38" t="str">
        <f t="shared" si="43"/>
        <v/>
      </c>
      <c r="Q83" s="34" t="str">
        <f t="shared" si="44"/>
        <v/>
      </c>
      <c r="R83" s="51" t="str">
        <f>IF(Q83="","",MAX(R$4:R82)+1)</f>
        <v/>
      </c>
      <c r="S83" s="39" t="str">
        <f t="shared" si="45"/>
        <v/>
      </c>
      <c r="T83" s="34" t="str">
        <f t="shared" si="46"/>
        <v/>
      </c>
      <c r="U83" s="35" t="str">
        <f>IF(T83="","",MAX(U$4:U82)+1)</f>
        <v/>
      </c>
      <c r="V83" s="39" t="str">
        <f t="shared" si="47"/>
        <v/>
      </c>
      <c r="W83" s="34" t="str">
        <f t="shared" si="48"/>
        <v/>
      </c>
      <c r="X83" s="35" t="str">
        <f>IF(W83="","",MAX(X$4:X82)+1)</f>
        <v/>
      </c>
      <c r="Y83" s="39" t="str">
        <f t="shared" si="49"/>
        <v/>
      </c>
      <c r="Z83" s="34" t="str">
        <f t="shared" si="50"/>
        <v/>
      </c>
      <c r="AA83" s="35" t="str">
        <f>IF(Z83="","",MAX(AA$4:AA82)+1)</f>
        <v/>
      </c>
      <c r="AB83" s="39" t="str">
        <f t="shared" si="51"/>
        <v/>
      </c>
      <c r="AC83" s="38" t="str">
        <f t="shared" si="52"/>
        <v/>
      </c>
      <c r="AD83" s="35" t="str">
        <f>IF(AC83="","",MAX(AD$4:AD82)+1)</f>
        <v/>
      </c>
      <c r="AE83" s="35" t="str">
        <f t="shared" si="53"/>
        <v/>
      </c>
      <c r="AF83" s="35" t="str">
        <f t="shared" si="54"/>
        <v/>
      </c>
      <c r="AG83" s="35" t="str">
        <f>IF(AF83="","",MAX(AG$4:AG82)+1)</f>
        <v/>
      </c>
      <c r="AH83" s="39" t="str">
        <f t="shared" si="55"/>
        <v/>
      </c>
      <c r="AI83" s="34" t="str">
        <f t="shared" si="56"/>
        <v/>
      </c>
      <c r="AJ83" s="40" t="str">
        <f>IF(AI83="","",MAX(AJ$4:AJ82)+1)</f>
        <v/>
      </c>
      <c r="AK83" s="38" t="str">
        <f>IF(ISNA(INDEX($P$5:$P$90,MATCH(ROWS($R$5:R83),$R$5:$R$90,0))),"",INDEX($P$5:$P$90,MATCH(ROWS($R$5:R83),$R$5:$R$90,0)))</f>
        <v/>
      </c>
      <c r="AL83" s="41" t="str">
        <f>IF(ISNA(INDEX($Q$5:$Q$90,MATCH(ROWS($R$5:R83),$R$5:$R$90,0))),"",INDEX($Q$5:$Q$90,MATCH(ROWS($R$5:R83),$R$5:$R$90,0)))</f>
        <v/>
      </c>
      <c r="AM83" s="42" t="str">
        <f>IF(ISNA(INDEX($S$5:$S$90,MATCH(ROWS($U$5:U83),$U$5:$U$90,0))),"",INDEX($S$5:$S$90,MATCH(ROWS($U$5:U83),$U$5:$U$90,0)))</f>
        <v/>
      </c>
      <c r="AN83" s="41" t="str">
        <f>IF(ISNA(INDEX($T$5:$T$90,MATCH(ROWS($U$5:U83),$U$5:$U$90,0))),"",INDEX($T$5:$T$90,MATCH(ROWS($U$5:U83),$U$5:$U$90,0)))</f>
        <v/>
      </c>
      <c r="AO83" s="38" t="str">
        <f>IF(ISNA(INDEX($V$5:$V$90,MATCH(ROWS($X$5:X83),$X$5:$X$90,0))),"",INDEX($V$5:$V$90,MATCH(ROWS($X$5:X83),$X$5:$X$90,0)))</f>
        <v/>
      </c>
      <c r="AP83" s="41" t="str">
        <f>IF(ISNA(INDEX($W$5:$W$90,MATCH(ROWS($X$5:X83),$X$5:$X$90,0))),"",INDEX($W$5:$W$90,MATCH(ROWS($X$5:X83),$X$5:$X$90,0)))</f>
        <v/>
      </c>
      <c r="AQ83" s="42" t="str">
        <f>IF(ISNA(INDEX($Y$5:$Y$90,MATCH(ROWS($AA$5:AA83),$AA$5:$AA$90,0))),"",INDEX($Y$5:$Y$90,MATCH(ROWS($AA$5:AA83),$AA$5:$AA$90,0)))</f>
        <v/>
      </c>
      <c r="AR83" s="43" t="str">
        <f>IF(ISNA(INDEX($Z$5:$Z$90,MATCH(ROWS($AA$5:AA83),$AA$5:$AA$90,0))),"",INDEX($Z$5:$Z$90,MATCH(ROWS($AA$5:AA83),$AA$5:$AA$90,0)))</f>
        <v/>
      </c>
      <c r="AS83" s="38" t="str">
        <f>IF(ISNA(INDEX($AB$5:$AB$90,MATCH(ROWS($AD$5:AD83),$AD$5:$AD$90,0))),"",INDEX($AB$5:$AB$90,MATCH(ROWS($AD$5:AD83),$AD$5:$AD$90,0)))</f>
        <v/>
      </c>
      <c r="AT83" s="41" t="str">
        <f>IF(ISNA(INDEX($AC$5:$AC$90,MATCH(ROWS($AD$5:AD83),$AD$5:$AD$90,0))),"",INDEX($AC$5:$AC$90,MATCH(ROWS($AD$5:AD83),$AD$5:$AD$90,0)))</f>
        <v/>
      </c>
      <c r="AU83" s="4" t="str">
        <f>IF(ISNA(INDEX($AE$5:$AE$90,MATCH(ROWS($AG$5:AG83),$AG$5:$AG$90,0))),"",INDEX($AE$5:$AE$90,MATCH(ROWS($AG$5:AG83),$AG$5:$AG$90,0)))</f>
        <v/>
      </c>
      <c r="AV83" s="4" t="str">
        <f>IF(ISNA(INDEX($AF$5:$AF$90,MATCH(ROWS($AG$5:AG83),$AG$5:$AG$90,0))),"",INDEX($AF$5:$AF$90,MATCH(ROWS($AG$5:AG83),$AG$5:$AG$90,0)))</f>
        <v/>
      </c>
      <c r="AW83" s="39" t="str">
        <f>IF(ISNA(INDEX($AH$5:$AH$90,MATCH(ROWS($AJ$5:AJ83),$AJ$5:$AJ$90,0))),"",INDEX($AH$5:$AH$90,MATCH(ROWS($AJ$5:AJ83),$AJ$5:$AJ$90,0)))</f>
        <v/>
      </c>
      <c r="AX83" s="44" t="str">
        <f>IF(ISNA(INDEX($AI$5:$AI$90,MATCH(ROWS($AJ$5:AJ83),$AJ$5:$AJ$90,0))),"",INDEX($AI$5:$AI$90,MATCH(ROWS($AJ$5:AJ83),$AJ$5:$AJ$90,0)))</f>
        <v/>
      </c>
    </row>
    <row r="84" spans="2:50" ht="15.75" customHeight="1" thickBot="1" x14ac:dyDescent="0.3">
      <c r="B84" s="45">
        <v>80</v>
      </c>
      <c r="C84" s="46" t="str">
        <f t="shared" si="38"/>
        <v xml:space="preserve"> </v>
      </c>
      <c r="D84" s="47" t="s">
        <v>106</v>
      </c>
      <c r="E84" s="47">
        <v>166315</v>
      </c>
      <c r="F84" s="47">
        <v>1913</v>
      </c>
      <c r="G84" s="47">
        <v>0</v>
      </c>
      <c r="H84" s="48">
        <f t="shared" si="39"/>
        <v>0</v>
      </c>
      <c r="I84" s="49"/>
      <c r="J84" s="32">
        <f t="shared" si="40"/>
        <v>0</v>
      </c>
      <c r="K84" s="33" t="str">
        <f t="shared" si="41"/>
        <v/>
      </c>
      <c r="L84" s="34" t="str">
        <f t="shared" si="42"/>
        <v/>
      </c>
      <c r="M84" s="35" t="str">
        <f>IF(L84="","",MAX(M$4:M83)+1)</f>
        <v/>
      </c>
      <c r="N84" s="35" t="str">
        <f>IF(ISNA(INDEX($K$5:$K$90,MATCH(ROWS($M$5:M84),$M$5:$M$90,0))),"",INDEX($K$5:$K$90,MATCH(ROWS($M$5:M84),$M$5:$M$90,0)))</f>
        <v/>
      </c>
      <c r="O84" s="50" t="str">
        <f>IF(ISNA(INDEX($L$5:$L$90,MATCH(ROWS($M$5:M84),$M$5:$M$90,0))),"",INDEX($L$5:$L$90,MATCH(ROWS($M$5:M84),$M$5:$M$90,0)))</f>
        <v/>
      </c>
      <c r="P84" s="38" t="str">
        <f t="shared" si="43"/>
        <v/>
      </c>
      <c r="Q84" s="34" t="str">
        <f t="shared" si="44"/>
        <v/>
      </c>
      <c r="R84" s="51" t="str">
        <f>IF(Q84="","",MAX(R$4:R83)+1)</f>
        <v/>
      </c>
      <c r="S84" s="39" t="str">
        <f t="shared" si="45"/>
        <v/>
      </c>
      <c r="T84" s="34" t="str">
        <f t="shared" si="46"/>
        <v/>
      </c>
      <c r="U84" s="35" t="str">
        <f>IF(T84="","",MAX(U$4:U83)+1)</f>
        <v/>
      </c>
      <c r="V84" s="39" t="str">
        <f t="shared" si="47"/>
        <v/>
      </c>
      <c r="W84" s="34" t="str">
        <f t="shared" si="48"/>
        <v/>
      </c>
      <c r="X84" s="35" t="str">
        <f>IF(W84="","",MAX(X$4:X83)+1)</f>
        <v/>
      </c>
      <c r="Y84" s="39" t="str">
        <f t="shared" si="49"/>
        <v/>
      </c>
      <c r="Z84" s="34" t="str">
        <f t="shared" si="50"/>
        <v/>
      </c>
      <c r="AA84" s="35" t="str">
        <f>IF(Z84="","",MAX(AA$4:AA83)+1)</f>
        <v/>
      </c>
      <c r="AB84" s="39" t="str">
        <f t="shared" si="51"/>
        <v/>
      </c>
      <c r="AC84" s="38" t="str">
        <f t="shared" si="52"/>
        <v/>
      </c>
      <c r="AD84" s="35" t="str">
        <f>IF(AC84="","",MAX(AD$4:AD83)+1)</f>
        <v/>
      </c>
      <c r="AE84" s="35" t="str">
        <f t="shared" si="53"/>
        <v/>
      </c>
      <c r="AF84" s="35" t="str">
        <f t="shared" si="54"/>
        <v/>
      </c>
      <c r="AG84" s="35" t="str">
        <f>IF(AF84="","",MAX(AG$4:AG83)+1)</f>
        <v/>
      </c>
      <c r="AH84" s="39" t="str">
        <f t="shared" si="55"/>
        <v/>
      </c>
      <c r="AI84" s="34" t="str">
        <f t="shared" si="56"/>
        <v/>
      </c>
      <c r="AJ84" s="40" t="str">
        <f>IF(AI84="","",MAX(AJ$4:AJ83)+1)</f>
        <v/>
      </c>
      <c r="AK84" s="38" t="str">
        <f>IF(ISNA(INDEX($P$5:$P$90,MATCH(ROWS($R$5:R84),$R$5:$R$90,0))),"",INDEX($P$5:$P$90,MATCH(ROWS($R$5:R84),$R$5:$R$90,0)))</f>
        <v/>
      </c>
      <c r="AL84" s="41" t="str">
        <f>IF(ISNA(INDEX($Q$5:$Q$90,MATCH(ROWS($R$5:R84),$R$5:$R$90,0))),"",INDEX($Q$5:$Q$90,MATCH(ROWS($R$5:R84),$R$5:$R$90,0)))</f>
        <v/>
      </c>
      <c r="AM84" s="42" t="str">
        <f>IF(ISNA(INDEX($S$5:$S$90,MATCH(ROWS($U$5:U84),$U$5:$U$90,0))),"",INDEX($S$5:$S$90,MATCH(ROWS($U$5:U84),$U$5:$U$90,0)))</f>
        <v/>
      </c>
      <c r="AN84" s="41" t="str">
        <f>IF(ISNA(INDEX($T$5:$T$90,MATCH(ROWS($U$5:U84),$U$5:$U$90,0))),"",INDEX($T$5:$T$90,MATCH(ROWS($U$5:U84),$U$5:$U$90,0)))</f>
        <v/>
      </c>
      <c r="AO84" s="38" t="str">
        <f>IF(ISNA(INDEX($V$5:$V$90,MATCH(ROWS($X$5:X84),$X$5:$X$90,0))),"",INDEX($V$5:$V$90,MATCH(ROWS($X$5:X84),$X$5:$X$90,0)))</f>
        <v/>
      </c>
      <c r="AP84" s="41" t="str">
        <f>IF(ISNA(INDEX($W$5:$W$90,MATCH(ROWS($X$5:X84),$X$5:$X$90,0))),"",INDEX($W$5:$W$90,MATCH(ROWS($X$5:X84),$X$5:$X$90,0)))</f>
        <v/>
      </c>
      <c r="AQ84" s="42" t="str">
        <f>IF(ISNA(INDEX($Y$5:$Y$90,MATCH(ROWS($AA$5:AA84),$AA$5:$AA$90,0))),"",INDEX($Y$5:$Y$90,MATCH(ROWS($AA$5:AA84),$AA$5:$AA$90,0)))</f>
        <v/>
      </c>
      <c r="AR84" s="43" t="str">
        <f>IF(ISNA(INDEX($Z$5:$Z$90,MATCH(ROWS($AA$5:AA84),$AA$5:$AA$90,0))),"",INDEX($Z$5:$Z$90,MATCH(ROWS($AA$5:AA84),$AA$5:$AA$90,0)))</f>
        <v/>
      </c>
      <c r="AS84" s="38" t="str">
        <f>IF(ISNA(INDEX($AB$5:$AB$90,MATCH(ROWS($AD$5:AD84),$AD$5:$AD$90,0))),"",INDEX($AB$5:$AB$90,MATCH(ROWS($AD$5:AD84),$AD$5:$AD$90,0)))</f>
        <v/>
      </c>
      <c r="AT84" s="41" t="str">
        <f>IF(ISNA(INDEX($AC$5:$AC$90,MATCH(ROWS($AD$5:AD84),$AD$5:$AD$90,0))),"",INDEX($AC$5:$AC$90,MATCH(ROWS($AD$5:AD84),$AD$5:$AD$90,0)))</f>
        <v/>
      </c>
      <c r="AU84" s="4" t="str">
        <f>IF(ISNA(INDEX($AE$5:$AE$90,MATCH(ROWS($AG$5:AG84),$AG$5:$AG$90,0))),"",INDEX($AE$5:$AE$90,MATCH(ROWS($AG$5:AG84),$AG$5:$AG$90,0)))</f>
        <v/>
      </c>
      <c r="AV84" s="4" t="str">
        <f>IF(ISNA(INDEX($AF$5:$AF$90,MATCH(ROWS($AG$5:AG84),$AG$5:$AG$90,0))),"",INDEX($AF$5:$AF$90,MATCH(ROWS($AG$5:AG84),$AG$5:$AG$90,0)))</f>
        <v/>
      </c>
      <c r="AW84" s="39" t="str">
        <f>IF(ISNA(INDEX($AH$5:$AH$90,MATCH(ROWS($AJ$5:AJ84),$AJ$5:$AJ$90,0))),"",INDEX($AH$5:$AH$90,MATCH(ROWS($AJ$5:AJ84),$AJ$5:$AJ$90,0)))</f>
        <v/>
      </c>
      <c r="AX84" s="44" t="str">
        <f>IF(ISNA(INDEX($AI$5:$AI$90,MATCH(ROWS($AJ$5:AJ84),$AJ$5:$AJ$90,0))),"",INDEX($AI$5:$AI$90,MATCH(ROWS($AJ$5:AJ84),$AJ$5:$AJ$90,0)))</f>
        <v/>
      </c>
    </row>
    <row r="85" spans="2:50" ht="15.75" customHeight="1" thickBot="1" x14ac:dyDescent="0.3">
      <c r="B85" s="28">
        <v>81</v>
      </c>
      <c r="C85" s="46" t="str">
        <f t="shared" si="38"/>
        <v xml:space="preserve"> </v>
      </c>
      <c r="D85" s="47" t="s">
        <v>49</v>
      </c>
      <c r="E85" s="47">
        <v>166413</v>
      </c>
      <c r="F85" s="47">
        <v>3195</v>
      </c>
      <c r="G85" s="47">
        <v>0</v>
      </c>
      <c r="H85" s="48">
        <f t="shared" si="39"/>
        <v>0</v>
      </c>
      <c r="I85" s="49"/>
      <c r="J85" s="32">
        <f t="shared" si="40"/>
        <v>0</v>
      </c>
      <c r="K85" s="33" t="str">
        <f t="shared" si="41"/>
        <v/>
      </c>
      <c r="L85" s="34" t="str">
        <f t="shared" si="42"/>
        <v/>
      </c>
      <c r="M85" s="35" t="str">
        <f>IF(L85="","",MAX(M$4:M84)+1)</f>
        <v/>
      </c>
      <c r="N85" s="35" t="str">
        <f>IF(ISNA(INDEX($K$5:$K$90,MATCH(ROWS($M$5:M85),$M$5:$M$90,0))),"",INDEX($K$5:$K$90,MATCH(ROWS($M$5:M85),$M$5:$M$90,0)))</f>
        <v/>
      </c>
      <c r="O85" s="50" t="str">
        <f>IF(ISNA(INDEX($L$5:$L$90,MATCH(ROWS($M$5:M85),$M$5:$M$90,0))),"",INDEX($L$5:$L$90,MATCH(ROWS($M$5:M85),$M$5:$M$90,0)))</f>
        <v/>
      </c>
      <c r="P85" s="38" t="str">
        <f t="shared" si="43"/>
        <v/>
      </c>
      <c r="Q85" s="34" t="str">
        <f t="shared" si="44"/>
        <v/>
      </c>
      <c r="R85" s="51" t="str">
        <f>IF(Q85="","",MAX(R$4:R84)+1)</f>
        <v/>
      </c>
      <c r="S85" s="39" t="str">
        <f t="shared" si="45"/>
        <v/>
      </c>
      <c r="T85" s="34" t="str">
        <f t="shared" si="46"/>
        <v/>
      </c>
      <c r="U85" s="35" t="str">
        <f>IF(T85="","",MAX(U$4:U84)+1)</f>
        <v/>
      </c>
      <c r="V85" s="39" t="str">
        <f t="shared" si="47"/>
        <v/>
      </c>
      <c r="W85" s="34" t="str">
        <f t="shared" si="48"/>
        <v/>
      </c>
      <c r="X85" s="35" t="str">
        <f>IF(W85="","",MAX(X$4:X84)+1)</f>
        <v/>
      </c>
      <c r="Y85" s="39" t="str">
        <f t="shared" si="49"/>
        <v/>
      </c>
      <c r="Z85" s="34" t="str">
        <f t="shared" si="50"/>
        <v/>
      </c>
      <c r="AA85" s="35" t="str">
        <f>IF(Z85="","",MAX(AA$4:AA84)+1)</f>
        <v/>
      </c>
      <c r="AB85" s="39" t="str">
        <f t="shared" si="51"/>
        <v/>
      </c>
      <c r="AC85" s="38" t="str">
        <f t="shared" si="52"/>
        <v/>
      </c>
      <c r="AD85" s="35" t="str">
        <f>IF(AC85="","",MAX(AD$4:AD84)+1)</f>
        <v/>
      </c>
      <c r="AE85" s="35" t="str">
        <f t="shared" si="53"/>
        <v/>
      </c>
      <c r="AF85" s="35" t="str">
        <f t="shared" si="54"/>
        <v/>
      </c>
      <c r="AG85" s="35" t="str">
        <f>IF(AF85="","",MAX(AG$4:AG84)+1)</f>
        <v/>
      </c>
      <c r="AH85" s="39" t="str">
        <f t="shared" si="55"/>
        <v/>
      </c>
      <c r="AI85" s="34" t="str">
        <f t="shared" si="56"/>
        <v/>
      </c>
      <c r="AJ85" s="40" t="str">
        <f>IF(AI85="","",MAX(AJ$4:AJ84)+1)</f>
        <v/>
      </c>
      <c r="AK85" s="38" t="str">
        <f>IF(ISNA(INDEX($P$5:$P$90,MATCH(ROWS($R$5:R85),$R$5:$R$90,0))),"",INDEX($P$5:$P$90,MATCH(ROWS($R$5:R85),$R$5:$R$90,0)))</f>
        <v/>
      </c>
      <c r="AL85" s="41" t="str">
        <f>IF(ISNA(INDEX($Q$5:$Q$90,MATCH(ROWS($R$5:R85),$R$5:$R$90,0))),"",INDEX($Q$5:$Q$90,MATCH(ROWS($R$5:R85),$R$5:$R$90,0)))</f>
        <v/>
      </c>
      <c r="AM85" s="42" t="str">
        <f>IF(ISNA(INDEX($S$5:$S$90,MATCH(ROWS($U$5:U85),$U$5:$U$90,0))),"",INDEX($S$5:$S$90,MATCH(ROWS($U$5:U85),$U$5:$U$90,0)))</f>
        <v/>
      </c>
      <c r="AN85" s="41" t="str">
        <f>IF(ISNA(INDEX($T$5:$T$90,MATCH(ROWS($U$5:U85),$U$5:$U$90,0))),"",INDEX($T$5:$T$90,MATCH(ROWS($U$5:U85),$U$5:$U$90,0)))</f>
        <v/>
      </c>
      <c r="AO85" s="38" t="str">
        <f>IF(ISNA(INDEX($V$5:$V$90,MATCH(ROWS($X$5:X85),$X$5:$X$90,0))),"",INDEX($V$5:$V$90,MATCH(ROWS($X$5:X85),$X$5:$X$90,0)))</f>
        <v/>
      </c>
      <c r="AP85" s="41" t="str">
        <f>IF(ISNA(INDEX($W$5:$W$90,MATCH(ROWS($X$5:X85),$X$5:$X$90,0))),"",INDEX($W$5:$W$90,MATCH(ROWS($X$5:X85),$X$5:$X$90,0)))</f>
        <v/>
      </c>
      <c r="AQ85" s="42" t="str">
        <f>IF(ISNA(INDEX($Y$5:$Y$90,MATCH(ROWS($AA$5:AA85),$AA$5:$AA$90,0))),"",INDEX($Y$5:$Y$90,MATCH(ROWS($AA$5:AA85),$AA$5:$AA$90,0)))</f>
        <v/>
      </c>
      <c r="AR85" s="43" t="str">
        <f>IF(ISNA(INDEX($Z$5:$Z$90,MATCH(ROWS($AA$5:AA85),$AA$5:$AA$90,0))),"",INDEX($Z$5:$Z$90,MATCH(ROWS($AA$5:AA85),$AA$5:$AA$90,0)))</f>
        <v/>
      </c>
      <c r="AS85" s="38" t="str">
        <f>IF(ISNA(INDEX($AB$5:$AB$90,MATCH(ROWS($AD$5:AD85),$AD$5:$AD$90,0))),"",INDEX($AB$5:$AB$90,MATCH(ROWS($AD$5:AD85),$AD$5:$AD$90,0)))</f>
        <v/>
      </c>
      <c r="AT85" s="41" t="str">
        <f>IF(ISNA(INDEX($AC$5:$AC$90,MATCH(ROWS($AD$5:AD85),$AD$5:$AD$90,0))),"",INDEX($AC$5:$AC$90,MATCH(ROWS($AD$5:AD85),$AD$5:$AD$90,0)))</f>
        <v/>
      </c>
      <c r="AU85" s="4" t="str">
        <f>IF(ISNA(INDEX($AE$5:$AE$90,MATCH(ROWS($AG$5:AG85),$AG$5:$AG$90,0))),"",INDEX($AE$5:$AE$90,MATCH(ROWS($AG$5:AG85),$AG$5:$AG$90,0)))</f>
        <v/>
      </c>
      <c r="AV85" s="4" t="str">
        <f>IF(ISNA(INDEX($AF$5:$AF$90,MATCH(ROWS($AG$5:AG85),$AG$5:$AG$90,0))),"",INDEX($AF$5:$AF$90,MATCH(ROWS($AG$5:AG85),$AG$5:$AG$90,0)))</f>
        <v/>
      </c>
      <c r="AW85" s="39" t="str">
        <f>IF(ISNA(INDEX($AH$5:$AH$90,MATCH(ROWS($AJ$5:AJ85),$AJ$5:$AJ$90,0))),"",INDEX($AH$5:$AH$90,MATCH(ROWS($AJ$5:AJ85),$AJ$5:$AJ$90,0)))</f>
        <v/>
      </c>
      <c r="AX85" s="44" t="str">
        <f>IF(ISNA(INDEX($AI$5:$AI$90,MATCH(ROWS($AJ$5:AJ85),$AJ$5:$AJ$90,0))),"",INDEX($AI$5:$AI$90,MATCH(ROWS($AJ$5:AJ85),$AJ$5:$AJ$90,0)))</f>
        <v/>
      </c>
    </row>
    <row r="86" spans="2:50" ht="15.75" customHeight="1" thickBot="1" x14ac:dyDescent="0.3">
      <c r="B86" s="45">
        <v>82</v>
      </c>
      <c r="C86" s="46" t="str">
        <f t="shared" si="38"/>
        <v xml:space="preserve"> </v>
      </c>
      <c r="D86" s="47" t="s">
        <v>37</v>
      </c>
      <c r="E86" s="47">
        <v>166529</v>
      </c>
      <c r="F86" s="47">
        <v>3896</v>
      </c>
      <c r="G86" s="47">
        <v>0</v>
      </c>
      <c r="H86" s="48">
        <f t="shared" si="39"/>
        <v>0</v>
      </c>
      <c r="I86" s="49"/>
      <c r="J86" s="32">
        <f t="shared" si="40"/>
        <v>0</v>
      </c>
      <c r="K86" s="33" t="str">
        <f t="shared" si="41"/>
        <v/>
      </c>
      <c r="L86" s="34" t="str">
        <f t="shared" si="42"/>
        <v/>
      </c>
      <c r="M86" s="35" t="str">
        <f>IF(L86="","",MAX(M$4:M85)+1)</f>
        <v/>
      </c>
      <c r="N86" s="35" t="str">
        <f>IF(ISNA(INDEX($K$5:$K$90,MATCH(ROWS($M$5:M86),$M$5:$M$90,0))),"",INDEX($K$5:$K$90,MATCH(ROWS($M$5:M86),$M$5:$M$90,0)))</f>
        <v/>
      </c>
      <c r="O86" s="50" t="str">
        <f>IF(ISNA(INDEX($L$5:$L$90,MATCH(ROWS($M$5:M86),$M$5:$M$90,0))),"",INDEX($L$5:$L$90,MATCH(ROWS($M$5:M86),$M$5:$M$90,0)))</f>
        <v/>
      </c>
      <c r="P86" s="38" t="str">
        <f t="shared" si="43"/>
        <v/>
      </c>
      <c r="Q86" s="34" t="str">
        <f t="shared" si="44"/>
        <v/>
      </c>
      <c r="R86" s="51" t="str">
        <f>IF(Q86="","",MAX(R$4:R85)+1)</f>
        <v/>
      </c>
      <c r="S86" s="39" t="str">
        <f t="shared" si="45"/>
        <v/>
      </c>
      <c r="T86" s="34" t="str">
        <f t="shared" si="46"/>
        <v/>
      </c>
      <c r="U86" s="35" t="str">
        <f>IF(T86="","",MAX(U$4:U85)+1)</f>
        <v/>
      </c>
      <c r="V86" s="39" t="str">
        <f t="shared" si="47"/>
        <v/>
      </c>
      <c r="W86" s="34" t="str">
        <f t="shared" si="48"/>
        <v/>
      </c>
      <c r="X86" s="35" t="str">
        <f>IF(W86="","",MAX(X$4:X85)+1)</f>
        <v/>
      </c>
      <c r="Y86" s="39" t="str">
        <f t="shared" si="49"/>
        <v/>
      </c>
      <c r="Z86" s="34" t="str">
        <f t="shared" si="50"/>
        <v/>
      </c>
      <c r="AA86" s="35" t="str">
        <f>IF(Z86="","",MAX(AA$4:AA85)+1)</f>
        <v/>
      </c>
      <c r="AB86" s="39" t="str">
        <f t="shared" si="51"/>
        <v/>
      </c>
      <c r="AC86" s="38" t="str">
        <f t="shared" si="52"/>
        <v/>
      </c>
      <c r="AD86" s="35" t="str">
        <f>IF(AC86="","",MAX(AD$4:AD85)+1)</f>
        <v/>
      </c>
      <c r="AE86" s="35" t="str">
        <f t="shared" si="53"/>
        <v/>
      </c>
      <c r="AF86" s="35" t="str">
        <f t="shared" si="54"/>
        <v/>
      </c>
      <c r="AG86" s="35" t="str">
        <f>IF(AF86="","",MAX(AG$4:AG85)+1)</f>
        <v/>
      </c>
      <c r="AH86" s="39" t="str">
        <f t="shared" si="55"/>
        <v/>
      </c>
      <c r="AI86" s="34" t="str">
        <f t="shared" si="56"/>
        <v/>
      </c>
      <c r="AJ86" s="40" t="str">
        <f>IF(AI86="","",MAX(AJ$4:AJ85)+1)</f>
        <v/>
      </c>
      <c r="AK86" s="38" t="str">
        <f>IF(ISNA(INDEX($P$5:$P$90,MATCH(ROWS($R$5:R86),$R$5:$R$90,0))),"",INDEX($P$5:$P$90,MATCH(ROWS($R$5:R86),$R$5:$R$90,0)))</f>
        <v/>
      </c>
      <c r="AL86" s="41" t="str">
        <f>IF(ISNA(INDEX($Q$5:$Q$90,MATCH(ROWS($R$5:R86),$R$5:$R$90,0))),"",INDEX($Q$5:$Q$90,MATCH(ROWS($R$5:R86),$R$5:$R$90,0)))</f>
        <v/>
      </c>
      <c r="AM86" s="42" t="str">
        <f>IF(ISNA(INDEX($S$5:$S$90,MATCH(ROWS($U$5:U86),$U$5:$U$90,0))),"",INDEX($S$5:$S$90,MATCH(ROWS($U$5:U86),$U$5:$U$90,0)))</f>
        <v/>
      </c>
      <c r="AN86" s="41" t="str">
        <f>IF(ISNA(INDEX($T$5:$T$90,MATCH(ROWS($U$5:U86),$U$5:$U$90,0))),"",INDEX($T$5:$T$90,MATCH(ROWS($U$5:U86),$U$5:$U$90,0)))</f>
        <v/>
      </c>
      <c r="AO86" s="38" t="str">
        <f>IF(ISNA(INDEX($V$5:$V$90,MATCH(ROWS($X$5:X86),$X$5:$X$90,0))),"",INDEX($V$5:$V$90,MATCH(ROWS($X$5:X86),$X$5:$X$90,0)))</f>
        <v/>
      </c>
      <c r="AP86" s="41" t="str">
        <f>IF(ISNA(INDEX($W$5:$W$90,MATCH(ROWS($X$5:X86),$X$5:$X$90,0))),"",INDEX($W$5:$W$90,MATCH(ROWS($X$5:X86),$X$5:$X$90,0)))</f>
        <v/>
      </c>
      <c r="AQ86" s="42" t="str">
        <f>IF(ISNA(INDEX($Y$5:$Y$90,MATCH(ROWS($AA$5:AA86),$AA$5:$AA$90,0))),"",INDEX($Y$5:$Y$90,MATCH(ROWS($AA$5:AA86),$AA$5:$AA$90,0)))</f>
        <v/>
      </c>
      <c r="AR86" s="43" t="str">
        <f>IF(ISNA(INDEX($Z$5:$Z$90,MATCH(ROWS($AA$5:AA86),$AA$5:$AA$90,0))),"",INDEX($Z$5:$Z$90,MATCH(ROWS($AA$5:AA86),$AA$5:$AA$90,0)))</f>
        <v/>
      </c>
      <c r="AS86" s="38" t="str">
        <f>IF(ISNA(INDEX($AB$5:$AB$90,MATCH(ROWS($AD$5:AD86),$AD$5:$AD$90,0))),"",INDEX($AB$5:$AB$90,MATCH(ROWS($AD$5:AD86),$AD$5:$AD$90,0)))</f>
        <v/>
      </c>
      <c r="AT86" s="41" t="str">
        <f>IF(ISNA(INDEX($AC$5:$AC$90,MATCH(ROWS($AD$5:AD86),$AD$5:$AD$90,0))),"",INDEX($AC$5:$AC$90,MATCH(ROWS($AD$5:AD86),$AD$5:$AD$90,0)))</f>
        <v/>
      </c>
      <c r="AU86" s="4" t="str">
        <f>IF(ISNA(INDEX($AE$5:$AE$90,MATCH(ROWS($AG$5:AG86),$AG$5:$AG$90,0))),"",INDEX($AE$5:$AE$90,MATCH(ROWS($AG$5:AG86),$AG$5:$AG$90,0)))</f>
        <v/>
      </c>
      <c r="AV86" s="4" t="str">
        <f>IF(ISNA(INDEX($AF$5:$AF$90,MATCH(ROWS($AG$5:AG86),$AG$5:$AG$90,0))),"",INDEX($AF$5:$AF$90,MATCH(ROWS($AG$5:AG86),$AG$5:$AG$90,0)))</f>
        <v/>
      </c>
      <c r="AW86" s="39" t="str">
        <f>IF(ISNA(INDEX($AH$5:$AH$90,MATCH(ROWS($AJ$5:AJ86),$AJ$5:$AJ$90,0))),"",INDEX($AH$5:$AH$90,MATCH(ROWS($AJ$5:AJ86),$AJ$5:$AJ$90,0)))</f>
        <v/>
      </c>
      <c r="AX86" s="44" t="str">
        <f>IF(ISNA(INDEX($AI$5:$AI$90,MATCH(ROWS($AJ$5:AJ86),$AJ$5:$AJ$90,0))),"",INDEX($AI$5:$AI$90,MATCH(ROWS($AJ$5:AJ86),$AJ$5:$AJ$90,0)))</f>
        <v/>
      </c>
    </row>
    <row r="87" spans="2:50" ht="16.5" thickBot="1" x14ac:dyDescent="0.3">
      <c r="B87" s="28">
        <v>83</v>
      </c>
      <c r="C87" s="46" t="str">
        <f t="shared" si="38"/>
        <v xml:space="preserve"> </v>
      </c>
      <c r="D87" s="47" t="s">
        <v>60</v>
      </c>
      <c r="E87" s="47">
        <v>166636</v>
      </c>
      <c r="F87" s="47">
        <v>5562</v>
      </c>
      <c r="G87" s="47">
        <v>0</v>
      </c>
      <c r="H87" s="48">
        <f t="shared" si="39"/>
        <v>0</v>
      </c>
      <c r="I87" s="49"/>
      <c r="J87" s="32">
        <f t="shared" si="40"/>
        <v>0</v>
      </c>
      <c r="K87" s="33" t="str">
        <f t="shared" si="41"/>
        <v/>
      </c>
      <c r="L87" s="34" t="str">
        <f t="shared" si="42"/>
        <v/>
      </c>
      <c r="M87" s="35" t="str">
        <f>IF(L87="","",MAX(M$4:M86)+1)</f>
        <v/>
      </c>
      <c r="N87" s="35" t="str">
        <f>IF(ISNA(INDEX($K$5:$K$90,MATCH(ROWS($M$5:M87),$M$5:$M$90,0))),"",INDEX($K$5:$K$90,MATCH(ROWS($M$5:M87),$M$5:$M$90,0)))</f>
        <v/>
      </c>
      <c r="O87" s="50" t="str">
        <f>IF(ISNA(INDEX($L$5:$L$90,MATCH(ROWS($M$5:M87),$M$5:$M$90,0))),"",INDEX($L$5:$L$90,MATCH(ROWS($M$5:M87),$M$5:$M$90,0)))</f>
        <v/>
      </c>
      <c r="P87" s="38" t="str">
        <f t="shared" si="43"/>
        <v/>
      </c>
      <c r="Q87" s="34" t="str">
        <f t="shared" si="44"/>
        <v/>
      </c>
      <c r="R87" s="51" t="str">
        <f>IF(Q87="","",MAX(R$4:R86)+1)</f>
        <v/>
      </c>
      <c r="S87" s="39" t="str">
        <f t="shared" si="45"/>
        <v/>
      </c>
      <c r="T87" s="34" t="str">
        <f t="shared" si="46"/>
        <v/>
      </c>
      <c r="U87" s="35" t="str">
        <f>IF(T87="","",MAX(U$4:U86)+1)</f>
        <v/>
      </c>
      <c r="V87" s="39" t="str">
        <f t="shared" si="47"/>
        <v/>
      </c>
      <c r="W87" s="34" t="str">
        <f t="shared" si="48"/>
        <v/>
      </c>
      <c r="X87" s="35" t="str">
        <f>IF(W87="","",MAX(X$4:X86)+1)</f>
        <v/>
      </c>
      <c r="Y87" s="39" t="str">
        <f t="shared" si="49"/>
        <v/>
      </c>
      <c r="Z87" s="34" t="str">
        <f t="shared" si="50"/>
        <v/>
      </c>
      <c r="AA87" s="35" t="str">
        <f>IF(Z87="","",MAX(AA$4:AA86)+1)</f>
        <v/>
      </c>
      <c r="AB87" s="39" t="str">
        <f t="shared" si="51"/>
        <v/>
      </c>
      <c r="AC87" s="38" t="str">
        <f t="shared" si="52"/>
        <v/>
      </c>
      <c r="AD87" s="35" t="str">
        <f>IF(AC87="","",MAX(AD$4:AD86)+1)</f>
        <v/>
      </c>
      <c r="AE87" s="35" t="str">
        <f t="shared" si="53"/>
        <v/>
      </c>
      <c r="AF87" s="35" t="str">
        <f t="shared" si="54"/>
        <v/>
      </c>
      <c r="AG87" s="35" t="str">
        <f>IF(AF87="","",MAX(AG$4:AG86)+1)</f>
        <v/>
      </c>
      <c r="AH87" s="39" t="str">
        <f t="shared" si="55"/>
        <v/>
      </c>
      <c r="AI87" s="34" t="str">
        <f t="shared" si="56"/>
        <v/>
      </c>
      <c r="AJ87" s="40" t="str">
        <f>IF(AI87="","",MAX(AJ$4:AJ86)+1)</f>
        <v/>
      </c>
      <c r="AK87" s="38" t="str">
        <f>IF(ISNA(INDEX($P$5:$P$90,MATCH(ROWS($R$5:R87),$R$5:$R$90,0))),"",INDEX($P$5:$P$90,MATCH(ROWS($R$5:R87),$R$5:$R$90,0)))</f>
        <v/>
      </c>
      <c r="AL87" s="41" t="str">
        <f>IF(ISNA(INDEX($Q$5:$Q$90,MATCH(ROWS($R$5:R87),$R$5:$R$90,0))),"",INDEX($Q$5:$Q$90,MATCH(ROWS($R$5:R87),$R$5:$R$90,0)))</f>
        <v/>
      </c>
      <c r="AM87" s="42" t="str">
        <f>IF(ISNA(INDEX($S$5:$S$90,MATCH(ROWS($U$5:U87),$U$5:$U$90,0))),"",INDEX($S$5:$S$90,MATCH(ROWS($U$5:U87),$U$5:$U$90,0)))</f>
        <v/>
      </c>
      <c r="AN87" s="41" t="str">
        <f>IF(ISNA(INDEX($T$5:$T$90,MATCH(ROWS($U$5:U87),$U$5:$U$90,0))),"",INDEX($T$5:$T$90,MATCH(ROWS($U$5:U87),$U$5:$U$90,0)))</f>
        <v/>
      </c>
      <c r="AO87" s="38" t="str">
        <f>IF(ISNA(INDEX($V$5:$V$90,MATCH(ROWS($X$5:X87),$X$5:$X$90,0))),"",INDEX($V$5:$V$90,MATCH(ROWS($X$5:X87),$X$5:$X$90,0)))</f>
        <v/>
      </c>
      <c r="AP87" s="41" t="str">
        <f>IF(ISNA(INDEX($W$5:$W$90,MATCH(ROWS($X$5:X87),$X$5:$X$90,0))),"",INDEX($W$5:$W$90,MATCH(ROWS($X$5:X87),$X$5:$X$90,0)))</f>
        <v/>
      </c>
      <c r="AQ87" s="42" t="str">
        <f>IF(ISNA(INDEX($Y$5:$Y$90,MATCH(ROWS($AA$5:AA87),$AA$5:$AA$90,0))),"",INDEX($Y$5:$Y$90,MATCH(ROWS($AA$5:AA87),$AA$5:$AA$90,0)))</f>
        <v/>
      </c>
      <c r="AR87" s="43" t="str">
        <f>IF(ISNA(INDEX($Z$5:$Z$90,MATCH(ROWS($AA$5:AA87),$AA$5:$AA$90,0))),"",INDEX($Z$5:$Z$90,MATCH(ROWS($AA$5:AA87),$AA$5:$AA$90,0)))</f>
        <v/>
      </c>
      <c r="AS87" s="38" t="str">
        <f>IF(ISNA(INDEX($AB$5:$AB$90,MATCH(ROWS($AD$5:AD87),$AD$5:$AD$90,0))),"",INDEX($AB$5:$AB$90,MATCH(ROWS($AD$5:AD87),$AD$5:$AD$90,0)))</f>
        <v/>
      </c>
      <c r="AT87" s="41" t="str">
        <f>IF(ISNA(INDEX($AC$5:$AC$90,MATCH(ROWS($AD$5:AD87),$AD$5:$AD$90,0))),"",INDEX($AC$5:$AC$90,MATCH(ROWS($AD$5:AD87),$AD$5:$AD$90,0)))</f>
        <v/>
      </c>
      <c r="AU87" s="4" t="str">
        <f>IF(ISNA(INDEX($AE$5:$AE$90,MATCH(ROWS($AG$5:AG87),$AG$5:$AG$90,0))),"",INDEX($AE$5:$AE$90,MATCH(ROWS($AG$5:AG87),$AG$5:$AG$90,0)))</f>
        <v/>
      </c>
      <c r="AV87" s="4" t="str">
        <f>IF(ISNA(INDEX($AF$5:$AF$90,MATCH(ROWS($AG$5:AG87),$AG$5:$AG$90,0))),"",INDEX($AF$5:$AF$90,MATCH(ROWS($AG$5:AG87),$AG$5:$AG$90,0)))</f>
        <v/>
      </c>
      <c r="AW87" s="39" t="str">
        <f>IF(ISNA(INDEX($AH$5:$AH$90,MATCH(ROWS($AJ$5:AJ87),$AJ$5:$AJ$90,0))),"",INDEX($AH$5:$AH$90,MATCH(ROWS($AJ$5:AJ87),$AJ$5:$AJ$90,0)))</f>
        <v/>
      </c>
      <c r="AX87" s="44" t="str">
        <f>IF(ISNA(INDEX($AI$5:$AI$90,MATCH(ROWS($AJ$5:AJ87),$AJ$5:$AJ$90,0))),"",INDEX($AI$5:$AI$90,MATCH(ROWS($AJ$5:AJ87),$AJ$5:$AJ$90,0)))</f>
        <v/>
      </c>
    </row>
    <row r="88" spans="2:50" ht="15.75" customHeight="1" thickBot="1" x14ac:dyDescent="0.3">
      <c r="B88" s="45">
        <v>84</v>
      </c>
      <c r="C88" s="46" t="str">
        <f t="shared" si="38"/>
        <v xml:space="preserve"> </v>
      </c>
      <c r="D88" s="47" t="s">
        <v>45</v>
      </c>
      <c r="E88" s="47">
        <v>166672</v>
      </c>
      <c r="F88" s="47">
        <v>2835</v>
      </c>
      <c r="G88" s="47">
        <v>0</v>
      </c>
      <c r="H88" s="48">
        <f t="shared" si="39"/>
        <v>0</v>
      </c>
      <c r="I88" s="49">
        <v>0</v>
      </c>
      <c r="J88" s="32">
        <f t="shared" si="40"/>
        <v>0</v>
      </c>
      <c r="K88" s="33" t="str">
        <f t="shared" si="41"/>
        <v/>
      </c>
      <c r="L88" s="34" t="str">
        <f t="shared" si="42"/>
        <v/>
      </c>
      <c r="M88" s="35" t="str">
        <f>IF(L88="","",MAX(M$4:M87)+1)</f>
        <v/>
      </c>
      <c r="N88" s="35" t="str">
        <f>IF(ISNA(INDEX($K$5:$K$90,MATCH(ROWS($M$5:M88),$M$5:$M$90,0))),"",INDEX($K$5:$K$90,MATCH(ROWS($M$5:M88),$M$5:$M$90,0)))</f>
        <v/>
      </c>
      <c r="O88" s="50" t="str">
        <f>IF(ISNA(INDEX($L$5:$L$90,MATCH(ROWS($M$5:M88),$M$5:$M$90,0))),"",INDEX($L$5:$L$90,MATCH(ROWS($M$5:M88),$M$5:$M$90,0)))</f>
        <v/>
      </c>
      <c r="P88" s="38" t="str">
        <f t="shared" si="43"/>
        <v/>
      </c>
      <c r="Q88" s="34" t="str">
        <f t="shared" si="44"/>
        <v/>
      </c>
      <c r="R88" s="51" t="str">
        <f>IF(Q88="","",MAX(R$4:R87)+1)</f>
        <v/>
      </c>
      <c r="S88" s="39" t="str">
        <f t="shared" si="45"/>
        <v/>
      </c>
      <c r="T88" s="34" t="str">
        <f t="shared" si="46"/>
        <v/>
      </c>
      <c r="U88" s="35" t="str">
        <f>IF(T88="","",MAX(U$4:U87)+1)</f>
        <v/>
      </c>
      <c r="V88" s="39" t="str">
        <f t="shared" si="47"/>
        <v/>
      </c>
      <c r="W88" s="34" t="str">
        <f t="shared" si="48"/>
        <v/>
      </c>
      <c r="X88" s="35" t="str">
        <f>IF(W88="","",MAX(X$4:X87)+1)</f>
        <v/>
      </c>
      <c r="Y88" s="39" t="str">
        <f t="shared" si="49"/>
        <v/>
      </c>
      <c r="Z88" s="34" t="str">
        <f t="shared" si="50"/>
        <v/>
      </c>
      <c r="AA88" s="35" t="str">
        <f>IF(Z88="","",MAX(AA$4:AA87)+1)</f>
        <v/>
      </c>
      <c r="AB88" s="39" t="str">
        <f t="shared" si="51"/>
        <v/>
      </c>
      <c r="AC88" s="38" t="str">
        <f t="shared" si="52"/>
        <v/>
      </c>
      <c r="AD88" s="35" t="str">
        <f>IF(AC88="","",MAX(AD$4:AD87)+1)</f>
        <v/>
      </c>
      <c r="AE88" s="35" t="str">
        <f t="shared" si="53"/>
        <v/>
      </c>
      <c r="AF88" s="35" t="str">
        <f t="shared" si="54"/>
        <v/>
      </c>
      <c r="AG88" s="35" t="str">
        <f>IF(AF88="","",MAX(AG$4:AG87)+1)</f>
        <v/>
      </c>
      <c r="AH88" s="39" t="str">
        <f t="shared" si="55"/>
        <v/>
      </c>
      <c r="AI88" s="34" t="str">
        <f t="shared" si="56"/>
        <v/>
      </c>
      <c r="AJ88" s="40" t="str">
        <f>IF(AI88="","",MAX(AJ$4:AJ87)+1)</f>
        <v/>
      </c>
      <c r="AK88" s="38" t="str">
        <f>IF(ISNA(INDEX($P$5:$P$90,MATCH(ROWS($R$5:R88),$R$5:$R$90,0))),"",INDEX($P$5:$P$90,MATCH(ROWS($R$5:R88),$R$5:$R$90,0)))</f>
        <v/>
      </c>
      <c r="AL88" s="41" t="str">
        <f>IF(ISNA(INDEX($Q$5:$Q$90,MATCH(ROWS($R$5:R88),$R$5:$R$90,0))),"",INDEX($Q$5:$Q$90,MATCH(ROWS($R$5:R88),$R$5:$R$90,0)))</f>
        <v/>
      </c>
      <c r="AM88" s="42" t="str">
        <f>IF(ISNA(INDEX($S$5:$S$90,MATCH(ROWS($U$5:U88),$U$5:$U$90,0))),"",INDEX($S$5:$S$90,MATCH(ROWS($U$5:U88),$U$5:$U$90,0)))</f>
        <v/>
      </c>
      <c r="AN88" s="41" t="str">
        <f>IF(ISNA(INDEX($T$5:$T$90,MATCH(ROWS($U$5:U88),$U$5:$U$90,0))),"",INDEX($T$5:$T$90,MATCH(ROWS($U$5:U88),$U$5:$U$90,0)))</f>
        <v/>
      </c>
      <c r="AO88" s="38" t="str">
        <f>IF(ISNA(INDEX($V$5:$V$90,MATCH(ROWS($X$5:X88),$X$5:$X$90,0))),"",INDEX($V$5:$V$90,MATCH(ROWS($X$5:X88),$X$5:$X$90,0)))</f>
        <v/>
      </c>
      <c r="AP88" s="41" t="str">
        <f>IF(ISNA(INDEX($W$5:$W$90,MATCH(ROWS($X$5:X88),$X$5:$X$90,0))),"",INDEX($W$5:$W$90,MATCH(ROWS($X$5:X88),$X$5:$X$90,0)))</f>
        <v/>
      </c>
      <c r="AQ88" s="42" t="str">
        <f>IF(ISNA(INDEX($Y$5:$Y$90,MATCH(ROWS($AA$5:AA88),$AA$5:$AA$90,0))),"",INDEX($Y$5:$Y$90,MATCH(ROWS($AA$5:AA88),$AA$5:$AA$90,0)))</f>
        <v/>
      </c>
      <c r="AR88" s="43" t="str">
        <f>IF(ISNA(INDEX($Z$5:$Z$90,MATCH(ROWS($AA$5:AA88),$AA$5:$AA$90,0))),"",INDEX($Z$5:$Z$90,MATCH(ROWS($AA$5:AA88),$AA$5:$AA$90,0)))</f>
        <v/>
      </c>
      <c r="AS88" s="38" t="str">
        <f>IF(ISNA(INDEX($AB$5:$AB$90,MATCH(ROWS($AD$5:AD88),$AD$5:$AD$90,0))),"",INDEX($AB$5:$AB$90,MATCH(ROWS($AD$5:AD88),$AD$5:$AD$90,0)))</f>
        <v/>
      </c>
      <c r="AT88" s="41" t="str">
        <f>IF(ISNA(INDEX($AC$5:$AC$90,MATCH(ROWS($AD$5:AD88),$AD$5:$AD$90,0))),"",INDEX($AC$5:$AC$90,MATCH(ROWS($AD$5:AD88),$AD$5:$AD$90,0)))</f>
        <v/>
      </c>
      <c r="AU88" s="4" t="str">
        <f>IF(ISNA(INDEX($AE$5:$AE$90,MATCH(ROWS($AG$5:AG88),$AG$5:$AG$90,0))),"",INDEX($AE$5:$AE$90,MATCH(ROWS($AG$5:AG88),$AG$5:$AG$90,0)))</f>
        <v/>
      </c>
      <c r="AV88" s="4" t="str">
        <f>IF(ISNA(INDEX($AF$5:$AF$90,MATCH(ROWS($AG$5:AG88),$AG$5:$AG$90,0))),"",INDEX($AF$5:$AF$90,MATCH(ROWS($AG$5:AG88),$AG$5:$AG$90,0)))</f>
        <v/>
      </c>
      <c r="AW88" s="39" t="str">
        <f>IF(ISNA(INDEX($AH$5:$AH$90,MATCH(ROWS($AJ$5:AJ88),$AJ$5:$AJ$90,0))),"",INDEX($AH$5:$AH$90,MATCH(ROWS($AJ$5:AJ88),$AJ$5:$AJ$90,0)))</f>
        <v/>
      </c>
      <c r="AX88" s="44" t="str">
        <f>IF(ISNA(INDEX($AI$5:$AI$90,MATCH(ROWS($AJ$5:AJ88),$AJ$5:$AJ$90,0))),"",INDEX($AI$5:$AI$90,MATCH(ROWS($AJ$5:AJ88),$AJ$5:$AJ$90,0)))</f>
        <v/>
      </c>
    </row>
    <row r="89" spans="2:50" ht="15.75" customHeight="1" thickBot="1" x14ac:dyDescent="0.3">
      <c r="B89" s="28">
        <v>85</v>
      </c>
      <c r="C89" s="46" t="str">
        <f t="shared" si="38"/>
        <v xml:space="preserve"> </v>
      </c>
      <c r="D89" s="47" t="s">
        <v>107</v>
      </c>
      <c r="E89" s="47">
        <v>166707</v>
      </c>
      <c r="F89" s="47">
        <v>1559</v>
      </c>
      <c r="G89" s="47">
        <v>0</v>
      </c>
      <c r="H89" s="48">
        <f t="shared" si="39"/>
        <v>0</v>
      </c>
      <c r="I89" s="49"/>
      <c r="J89" s="32">
        <f t="shared" si="40"/>
        <v>0</v>
      </c>
      <c r="K89" s="33" t="str">
        <f t="shared" si="41"/>
        <v/>
      </c>
      <c r="L89" s="34" t="str">
        <f t="shared" si="42"/>
        <v/>
      </c>
      <c r="M89" s="35" t="str">
        <f>IF(L89="","",MAX(M$4:M88)+1)</f>
        <v/>
      </c>
      <c r="N89" s="35" t="str">
        <f>IF(ISNA(INDEX($K$5:$K$90,MATCH(ROWS($M$5:M89),$M$5:$M$90,0))),"",INDEX($K$5:$K$90,MATCH(ROWS($M$5:M89),$M$5:$M$90,0)))</f>
        <v/>
      </c>
      <c r="O89" s="50" t="str">
        <f>IF(ISNA(INDEX($L$5:$L$90,MATCH(ROWS($M$5:M89),$M$5:$M$90,0))),"",INDEX($L$5:$L$90,MATCH(ROWS($M$5:M89),$M$5:$M$90,0)))</f>
        <v/>
      </c>
      <c r="P89" s="38" t="str">
        <f t="shared" si="43"/>
        <v/>
      </c>
      <c r="Q89" s="34" t="str">
        <f t="shared" si="44"/>
        <v/>
      </c>
      <c r="R89" s="51" t="str">
        <f>IF(Q89="","",MAX(R$4:R88)+1)</f>
        <v/>
      </c>
      <c r="S89" s="39" t="str">
        <f t="shared" si="45"/>
        <v/>
      </c>
      <c r="T89" s="34" t="str">
        <f t="shared" si="46"/>
        <v/>
      </c>
      <c r="U89" s="35" t="str">
        <f>IF(T89="","",MAX(U$4:U88)+1)</f>
        <v/>
      </c>
      <c r="V89" s="39" t="str">
        <f t="shared" si="47"/>
        <v/>
      </c>
      <c r="W89" s="34" t="str">
        <f t="shared" si="48"/>
        <v/>
      </c>
      <c r="X89" s="35" t="str">
        <f>IF(W89="","",MAX(X$4:X88)+1)</f>
        <v/>
      </c>
      <c r="Y89" s="39" t="str">
        <f t="shared" si="49"/>
        <v/>
      </c>
      <c r="Z89" s="34" t="str">
        <f t="shared" si="50"/>
        <v/>
      </c>
      <c r="AA89" s="35" t="str">
        <f>IF(Z89="","",MAX(AA$4:AA88)+1)</f>
        <v/>
      </c>
      <c r="AB89" s="39" t="str">
        <f t="shared" si="51"/>
        <v/>
      </c>
      <c r="AC89" s="38" t="str">
        <f t="shared" si="52"/>
        <v/>
      </c>
      <c r="AD89" s="35" t="str">
        <f>IF(AC89="","",MAX(AD$4:AD88)+1)</f>
        <v/>
      </c>
      <c r="AE89" s="35" t="str">
        <f t="shared" si="53"/>
        <v/>
      </c>
      <c r="AF89" s="35" t="str">
        <f t="shared" si="54"/>
        <v/>
      </c>
      <c r="AG89" s="35" t="str">
        <f>IF(AF89="","",MAX(AG$4:AG88)+1)</f>
        <v/>
      </c>
      <c r="AH89" s="39" t="str">
        <f t="shared" si="55"/>
        <v/>
      </c>
      <c r="AI89" s="34" t="str">
        <f t="shared" si="56"/>
        <v/>
      </c>
      <c r="AJ89" s="40" t="str">
        <f>IF(AI89="","",MAX(AJ$4:AJ88)+1)</f>
        <v/>
      </c>
      <c r="AK89" s="38" t="str">
        <f>IF(ISNA(INDEX($P$5:$P$90,MATCH(ROWS($R$5:R89),$R$5:$R$90,0))),"",INDEX($P$5:$P$90,MATCH(ROWS($R$5:R89),$R$5:$R$90,0)))</f>
        <v/>
      </c>
      <c r="AL89" s="41" t="str">
        <f>IF(ISNA(INDEX($Q$5:$Q$90,MATCH(ROWS($R$5:R89),$R$5:$R$90,0))),"",INDEX($Q$5:$Q$90,MATCH(ROWS($R$5:R89),$R$5:$R$90,0)))</f>
        <v/>
      </c>
      <c r="AM89" s="42" t="str">
        <f>IF(ISNA(INDEX($S$5:$S$90,MATCH(ROWS($U$5:U89),$U$5:$U$90,0))),"",INDEX($S$5:$S$90,MATCH(ROWS($U$5:U89),$U$5:$U$90,0)))</f>
        <v/>
      </c>
      <c r="AN89" s="41" t="str">
        <f>IF(ISNA(INDEX($T$5:$T$90,MATCH(ROWS($U$5:U89),$U$5:$U$90,0))),"",INDEX($T$5:$T$90,MATCH(ROWS($U$5:U89),$U$5:$U$90,0)))</f>
        <v/>
      </c>
      <c r="AO89" s="38" t="str">
        <f>IF(ISNA(INDEX($V$5:$V$90,MATCH(ROWS($X$5:X89),$X$5:$X$90,0))),"",INDEX($V$5:$V$90,MATCH(ROWS($X$5:X89),$X$5:$X$90,0)))</f>
        <v/>
      </c>
      <c r="AP89" s="41" t="str">
        <f>IF(ISNA(INDEX($W$5:$W$90,MATCH(ROWS($X$5:X89),$X$5:$X$90,0))),"",INDEX($W$5:$W$90,MATCH(ROWS($X$5:X89),$X$5:$X$90,0)))</f>
        <v/>
      </c>
      <c r="AQ89" s="42" t="str">
        <f>IF(ISNA(INDEX($Y$5:$Y$90,MATCH(ROWS($AA$5:AA89),$AA$5:$AA$90,0))),"",INDEX($Y$5:$Y$90,MATCH(ROWS($AA$5:AA89),$AA$5:$AA$90,0)))</f>
        <v/>
      </c>
      <c r="AR89" s="43" t="str">
        <f>IF(ISNA(INDEX($Z$5:$Z$90,MATCH(ROWS($AA$5:AA89),$AA$5:$AA$90,0))),"",INDEX($Z$5:$Z$90,MATCH(ROWS($AA$5:AA89),$AA$5:$AA$90,0)))</f>
        <v/>
      </c>
      <c r="AS89" s="38" t="str">
        <f>IF(ISNA(INDEX($AB$5:$AB$90,MATCH(ROWS($AD$5:AD89),$AD$5:$AD$90,0))),"",INDEX($AB$5:$AB$90,MATCH(ROWS($AD$5:AD89),$AD$5:$AD$90,0)))</f>
        <v/>
      </c>
      <c r="AT89" s="41" t="str">
        <f>IF(ISNA(INDEX($AC$5:$AC$90,MATCH(ROWS($AD$5:AD89),$AD$5:$AD$90,0))),"",INDEX($AC$5:$AC$90,MATCH(ROWS($AD$5:AD89),$AD$5:$AD$90,0)))</f>
        <v/>
      </c>
      <c r="AU89" s="4" t="str">
        <f>IF(ISNA(INDEX($AE$5:$AE$90,MATCH(ROWS($AG$5:AG89),$AG$5:$AG$90,0))),"",INDEX($AE$5:$AE$90,MATCH(ROWS($AG$5:AG89),$AG$5:$AG$90,0)))</f>
        <v/>
      </c>
      <c r="AV89" s="4" t="str">
        <f>IF(ISNA(INDEX($AF$5:$AF$90,MATCH(ROWS($AG$5:AG89),$AG$5:$AG$90,0))),"",INDEX($AF$5:$AF$90,MATCH(ROWS($AG$5:AG89),$AG$5:$AG$90,0)))</f>
        <v/>
      </c>
      <c r="AW89" s="39" t="str">
        <f>IF(ISNA(INDEX($AH$5:$AH$90,MATCH(ROWS($AJ$5:AJ89),$AJ$5:$AJ$90,0))),"",INDEX($AH$5:$AH$90,MATCH(ROWS($AJ$5:AJ89),$AJ$5:$AJ$90,0)))</f>
        <v/>
      </c>
      <c r="AX89" s="44" t="str">
        <f>IF(ISNA(INDEX($AI$5:$AI$90,MATCH(ROWS($AJ$5:AJ89),$AJ$5:$AJ$90,0))),"",INDEX($AI$5:$AI$90,MATCH(ROWS($AJ$5:AJ89),$AJ$5:$AJ$90,0)))</f>
        <v/>
      </c>
    </row>
    <row r="90" spans="2:50" ht="15.75" customHeight="1" thickBot="1" x14ac:dyDescent="0.3">
      <c r="B90" s="54">
        <v>86</v>
      </c>
      <c r="C90" s="55" t="str">
        <f t="shared" si="38"/>
        <v xml:space="preserve"> </v>
      </c>
      <c r="D90" s="56" t="s">
        <v>109</v>
      </c>
      <c r="E90" s="56">
        <v>166985</v>
      </c>
      <c r="F90" s="56">
        <v>2092</v>
      </c>
      <c r="G90" s="56">
        <v>0</v>
      </c>
      <c r="H90" s="57">
        <f t="shared" si="39"/>
        <v>0</v>
      </c>
      <c r="I90" s="49"/>
      <c r="J90" s="58">
        <f t="shared" si="40"/>
        <v>0</v>
      </c>
      <c r="K90" s="59" t="str">
        <f t="shared" si="41"/>
        <v/>
      </c>
      <c r="L90" s="60" t="str">
        <f t="shared" si="42"/>
        <v/>
      </c>
      <c r="M90" s="61" t="str">
        <f>IF(L90="","",MAX(M$4:M89)+1)</f>
        <v/>
      </c>
      <c r="N90" s="61" t="str">
        <f>IF(ISNA(INDEX($K$5:$K$90,MATCH(ROWS($M$5:M90),$M$5:$M$90,0))),"",INDEX($K$5:$K$90,MATCH(ROWS($M$5:M90),$M$5:$M$90,0)))</f>
        <v/>
      </c>
      <c r="O90" s="62" t="str">
        <f>IF(ISNA(INDEX($L$5:$L$90,MATCH(ROWS($M$5:M90),$M$5:$M$90,0))),"",INDEX($L$5:$L$90,MATCH(ROWS($M$5:M90),$M$5:$M$90,0)))</f>
        <v/>
      </c>
      <c r="P90" s="63" t="str">
        <f t="shared" si="43"/>
        <v/>
      </c>
      <c r="Q90" s="34" t="str">
        <f t="shared" si="44"/>
        <v/>
      </c>
      <c r="R90" s="64" t="str">
        <f>IF(Q90="","",MAX(R$4:R89)+1)</f>
        <v/>
      </c>
      <c r="S90" s="65" t="str">
        <f t="shared" si="45"/>
        <v/>
      </c>
      <c r="T90" s="66" t="str">
        <f t="shared" si="46"/>
        <v/>
      </c>
      <c r="U90" s="67" t="str">
        <f>IF(T90="","",MAX(U$4:U89)+1)</f>
        <v/>
      </c>
      <c r="V90" s="65" t="str">
        <f t="shared" si="47"/>
        <v/>
      </c>
      <c r="W90" s="66" t="str">
        <f t="shared" si="48"/>
        <v/>
      </c>
      <c r="X90" s="67" t="str">
        <f>IF(W90="","",MAX(X$4:X89)+1)</f>
        <v/>
      </c>
      <c r="Y90" s="65" t="str">
        <f t="shared" si="49"/>
        <v/>
      </c>
      <c r="Z90" s="66" t="str">
        <f t="shared" si="50"/>
        <v/>
      </c>
      <c r="AA90" s="67" t="str">
        <f>IF(Z90="","",MAX(AA$4:AA89)+1)</f>
        <v/>
      </c>
      <c r="AB90" s="65" t="str">
        <f t="shared" si="51"/>
        <v/>
      </c>
      <c r="AC90" s="63" t="str">
        <f t="shared" si="52"/>
        <v/>
      </c>
      <c r="AD90" s="67" t="str">
        <f>IF(AC90="","",MAX(AD$4:AD89)+1)</f>
        <v/>
      </c>
      <c r="AE90" s="67" t="str">
        <f t="shared" si="53"/>
        <v/>
      </c>
      <c r="AF90" s="67" t="str">
        <f t="shared" si="54"/>
        <v/>
      </c>
      <c r="AG90" s="67" t="str">
        <f>IF(AF90="","",MAX(AG$4:AG89)+1)</f>
        <v/>
      </c>
      <c r="AH90" s="65" t="str">
        <f t="shared" si="55"/>
        <v/>
      </c>
      <c r="AI90" s="66" t="str">
        <f t="shared" si="56"/>
        <v/>
      </c>
      <c r="AJ90" s="68" t="str">
        <f>IF(AI90="","",MAX(AJ$4:AJ89)+1)</f>
        <v/>
      </c>
      <c r="AK90" s="63" t="str">
        <f>IF(ISNA(INDEX($P$5:$P$90,MATCH(ROWS($R$5:R90),$R$5:$R$90,0))),"",INDEX($P$5:$P$90,MATCH(ROWS($R$5:R90),$R$5:$R$90,0)))</f>
        <v/>
      </c>
      <c r="AL90" s="69" t="str">
        <f>IF(ISNA(INDEX($Q$5:$Q$90,MATCH(ROWS($R$5:R90),$R$5:$R$90,0))),"",INDEX($Q$5:$Q$90,MATCH(ROWS($R$5:R90),$R$5:$R$90,0)))</f>
        <v/>
      </c>
      <c r="AM90" s="70" t="str">
        <f>IF(ISNA(INDEX($S$5:$S$90,MATCH(ROWS($U$5:U90),$U$5:$U$90,0))),"",INDEX($S$5:$S$90,MATCH(ROWS($U$5:U90),$U$5:$U$90,0)))</f>
        <v/>
      </c>
      <c r="AN90" s="69" t="str">
        <f>IF(ISNA(INDEX($T$5:$T$90,MATCH(ROWS($U$5:U90),$U$5:$U$90,0))),"",INDEX($T$5:$T$90,MATCH(ROWS($U$5:U90),$U$5:$U$90,0)))</f>
        <v/>
      </c>
      <c r="AO90" s="63" t="str">
        <f>IF(ISNA(INDEX($V$5:$V$90,MATCH(ROWS($X$5:X90),$X$5:$X$90,0))),"",INDEX($V$5:$V$90,MATCH(ROWS($X$5:X90),$X$5:$X$90,0)))</f>
        <v/>
      </c>
      <c r="AP90" s="69" t="str">
        <f>IF(ISNA(INDEX($W$5:$W$90,MATCH(ROWS($X$5:X90),$X$5:$X$90,0))),"",INDEX($W$5:$W$90,MATCH(ROWS($X$5:X90),$X$5:$X$90,0)))</f>
        <v/>
      </c>
      <c r="AQ90" s="70" t="str">
        <f>IF(ISNA(INDEX($Y$5:$Y$90,MATCH(ROWS($AA$5:AA90),$AA$5:$AA$90,0))),"",INDEX($Y$5:$Y$90,MATCH(ROWS($AA$5:AA90),$AA$5:$AA$90,0)))</f>
        <v/>
      </c>
      <c r="AR90" s="71" t="str">
        <f>IF(ISNA(INDEX($Z$5:$Z$90,MATCH(ROWS($AA$5:AA90),$AA$5:$AA$90,0))),"",INDEX($Z$5:$Z$90,MATCH(ROWS($AA$5:AA90),$AA$5:$AA$90,0)))</f>
        <v/>
      </c>
      <c r="AS90" s="63" t="str">
        <f>IF(ISNA(INDEX($AB$5:$AB$90,MATCH(ROWS($AD$5:AD90),$AD$5:$AD$90,0))),"",INDEX($AB$5:$AB$90,MATCH(ROWS($AD$5:AD90),$AD$5:$AD$90,0)))</f>
        <v/>
      </c>
      <c r="AT90" s="69" t="str">
        <f>IF(ISNA(INDEX($AC$5:$AC$90,MATCH(ROWS($AD$5:AD90),$AD$5:$AD$90,0))),"",INDEX($AC$5:$AC$90,MATCH(ROWS($AD$5:AD90),$AD$5:$AD$90,0)))</f>
        <v/>
      </c>
      <c r="AU90" s="72" t="str">
        <f>IF(ISNA(INDEX($AE$5:$AE$90,MATCH(ROWS($AG$5:AG90),$AG$5:$AG$90,0))),"",INDEX($AE$5:$AE$90,MATCH(ROWS($AG$5:AG90),$AG$5:$AG$90,0)))</f>
        <v/>
      </c>
      <c r="AV90" s="72" t="str">
        <f>IF(ISNA(INDEX($AF$5:$AF$90,MATCH(ROWS($AG$5:AG90),$AG$5:$AG$90,0))),"",INDEX($AF$5:$AF$90,MATCH(ROWS($AG$5:AG90),$AG$5:$AG$90,0)))</f>
        <v/>
      </c>
      <c r="AW90" s="65" t="str">
        <f>IF(ISNA(INDEX($AH$5:$AH$90,MATCH(ROWS($AJ$5:AJ90),$AJ$5:$AJ$90,0))),"",INDEX($AH$5:$AH$90,MATCH(ROWS($AJ$5:AJ90),$AJ$5:$AJ$90,0)))</f>
        <v/>
      </c>
      <c r="AX90" s="73" t="str">
        <f>IF(ISNA(INDEX($AI$5:$AI$90,MATCH(ROWS($AJ$5:AJ90),$AJ$5:$AJ$90,0))),"",INDEX($AI$5:$AI$90,MATCH(ROWS($AJ$5:AJ90),$AJ$5:$AJ$90,0)))</f>
        <v/>
      </c>
    </row>
    <row r="91" spans="2:50" ht="15.75" customHeight="1" thickBot="1" x14ac:dyDescent="0.3">
      <c r="B91" s="74"/>
      <c r="C91" s="75" t="str">
        <f t="shared" si="38"/>
        <v xml:space="preserve"> </v>
      </c>
      <c r="D91" s="76" t="s">
        <v>111</v>
      </c>
      <c r="E91" s="76"/>
      <c r="F91" s="77">
        <f>SUM(F5:F90)</f>
        <v>525017</v>
      </c>
      <c r="G91" s="77">
        <f>SUM(G5:G90)</f>
        <v>146</v>
      </c>
      <c r="H91" s="78">
        <f t="shared" si="39"/>
        <v>0.28000000000000003</v>
      </c>
      <c r="I91" s="79"/>
      <c r="J91" s="80">
        <f t="shared" si="40"/>
        <v>0.27808623339815663</v>
      </c>
      <c r="Q91" s="81"/>
    </row>
    <row r="92" spans="2:50" x14ac:dyDescent="0.25">
      <c r="C92" s="82"/>
    </row>
    <row r="93" spans="2:50" ht="21" x14ac:dyDescent="0.25">
      <c r="C93" s="83"/>
      <c r="D93" s="84"/>
      <c r="E93" s="84"/>
      <c r="F93" s="85"/>
      <c r="G93" s="85"/>
    </row>
    <row r="94" spans="2:50" ht="21" x14ac:dyDescent="0.25">
      <c r="C94" s="83"/>
      <c r="D94" s="84"/>
      <c r="E94" s="84"/>
      <c r="F94" s="85"/>
      <c r="G94" s="85"/>
    </row>
    <row r="95" spans="2:50" ht="21" x14ac:dyDescent="0.25">
      <c r="C95" s="83"/>
      <c r="D95" s="86"/>
      <c r="E95" s="86"/>
    </row>
    <row r="96" spans="2:50" ht="21" x14ac:dyDescent="0.25">
      <c r="C96" s="83"/>
      <c r="D96" s="84"/>
      <c r="E96" s="84"/>
      <c r="F96" s="85"/>
      <c r="G96" s="85"/>
    </row>
    <row r="98" spans="4:7" x14ac:dyDescent="0.25">
      <c r="D98" s="85"/>
      <c r="E98" s="85"/>
      <c r="F98" s="85"/>
      <c r="G98" s="85"/>
    </row>
  </sheetData>
  <autoFilter ref="B4:I90" xr:uid="{00000000-0009-0000-0000-000000000000}"/>
  <mergeCells count="24">
    <mergeCell ref="AW2:AX3"/>
    <mergeCell ref="S4:T4"/>
    <mergeCell ref="V4:W4"/>
    <mergeCell ref="AS4:AT4"/>
    <mergeCell ref="AU4:AV4"/>
    <mergeCell ref="AW4:AX4"/>
    <mergeCell ref="AM4:AN4"/>
    <mergeCell ref="AO4:AP4"/>
    <mergeCell ref="AQ4:AR4"/>
    <mergeCell ref="Y4:Z4"/>
    <mergeCell ref="AB4:AC4"/>
    <mergeCell ref="AE4:AF4"/>
    <mergeCell ref="AH4:AI4"/>
    <mergeCell ref="AQ2:AR3"/>
    <mergeCell ref="AS2:AT3"/>
    <mergeCell ref="AU2:AV3"/>
    <mergeCell ref="AM2:AN3"/>
    <mergeCell ref="AO2:AP3"/>
    <mergeCell ref="B2:I3"/>
    <mergeCell ref="AK2:AL3"/>
    <mergeCell ref="K4:L4"/>
    <mergeCell ref="N4:O4"/>
    <mergeCell ref="P4:Q4"/>
    <mergeCell ref="AK4:AL4"/>
  </mergeCells>
  <conditionalFormatting sqref="AQ5:AR90 Y5:AA90">
    <cfRule type="expression" dxfId="17" priority="2">
      <formula>LEN(TRIM(Y5))&gt;0</formula>
    </cfRule>
  </conditionalFormatting>
  <conditionalFormatting sqref="AM5:AN90 S5:U90">
    <cfRule type="expression" dxfId="16" priority="3">
      <formula>LEN(TRIM(S5))&gt;0</formula>
    </cfRule>
  </conditionalFormatting>
  <conditionalFormatting sqref="AH5:AJ90 AW5:AX90">
    <cfRule type="expression" dxfId="15" priority="4">
      <formula>LEN(TRIM(AH5))&gt;0</formula>
    </cfRule>
  </conditionalFormatting>
  <conditionalFormatting sqref="I5:I90">
    <cfRule type="expression" dxfId="14" priority="5">
      <formula>$I5&gt;0</formula>
    </cfRule>
  </conditionalFormatting>
  <conditionalFormatting sqref="J5:J91 C5:H91">
    <cfRule type="expression" dxfId="13" priority="6">
      <formula>$H5&gt;7.5</formula>
    </cfRule>
    <cfRule type="expression" dxfId="12" priority="7">
      <formula>$H5&gt;6</formula>
    </cfRule>
    <cfRule type="expression" dxfId="11" priority="8">
      <formula>$H5&gt;4</formula>
    </cfRule>
    <cfRule type="expression" dxfId="10" priority="9">
      <formula>$H5&gt;3</formula>
    </cfRule>
    <cfRule type="expression" dxfId="9" priority="10">
      <formula>$H5&gt;2</formula>
    </cfRule>
    <cfRule type="expression" dxfId="8" priority="11">
      <formula>$H5&gt;1</formula>
    </cfRule>
  </conditionalFormatting>
  <conditionalFormatting sqref="V5:X90 AO5:AP90">
    <cfRule type="expression" dxfId="7" priority="12">
      <formula>LEN(TRIM(V5))&gt;0</formula>
    </cfRule>
  </conditionalFormatting>
  <conditionalFormatting sqref="P5:R90 AK5:AL90">
    <cfRule type="expression" dxfId="6" priority="13">
      <formula>LEN(TRIM(P5))&gt;0</formula>
    </cfRule>
  </conditionalFormatting>
  <conditionalFormatting sqref="AB5:AD90 AS5:AT90">
    <cfRule type="expression" dxfId="5" priority="14">
      <formula>LEN(TRIM(AB5))&gt;0</formula>
    </cfRule>
  </conditionalFormatting>
  <conditionalFormatting sqref="AE5:AG90 AU5:AV90">
    <cfRule type="expression" dxfId="4" priority="15">
      <formula>LEN(TRIM(AE5))&gt;0</formula>
    </cfRule>
  </conditionalFormatting>
  <pageMargins left="0.25" right="0.25" top="0.75" bottom="0.75" header="0.51180555555555496" footer="0.51180555555555496"/>
  <pageSetup paperSize="9" scale="2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E139"/>
  <sheetViews>
    <sheetView topLeftCell="A118" zoomScale="70" zoomScaleNormal="70" workbookViewId="0">
      <selection activeCell="B50" sqref="B50:B125"/>
    </sheetView>
  </sheetViews>
  <sheetFormatPr defaultRowHeight="15" x14ac:dyDescent="0.25"/>
  <cols>
    <col min="1" max="1" width="8.5703125" customWidth="1"/>
    <col min="2" max="2" width="25.5703125" customWidth="1"/>
    <col min="3" max="3" width="28.28515625" customWidth="1"/>
    <col min="4" max="5" width="25.5703125" customWidth="1"/>
    <col min="6" max="1025" width="8.5703125" customWidth="1"/>
  </cols>
  <sheetData>
    <row r="1" spans="2:5" x14ac:dyDescent="0.25">
      <c r="B1" s="87"/>
      <c r="C1" s="87"/>
      <c r="D1" s="87"/>
      <c r="E1" s="87"/>
    </row>
    <row r="3" spans="2:5" ht="15.75" x14ac:dyDescent="0.25">
      <c r="B3" s="161" t="s">
        <v>112</v>
      </c>
      <c r="C3" s="161"/>
      <c r="D3" s="161"/>
      <c r="E3" s="161"/>
    </row>
    <row r="4" spans="2:5" x14ac:dyDescent="0.25">
      <c r="B4" s="87"/>
      <c r="C4" s="87"/>
      <c r="D4" s="87"/>
      <c r="E4" s="87"/>
    </row>
    <row r="5" spans="2:5" x14ac:dyDescent="0.25">
      <c r="B5" s="88" t="s">
        <v>113</v>
      </c>
      <c r="C5" s="89" t="s">
        <v>114</v>
      </c>
      <c r="D5" s="90">
        <f>'R.I.C.'!J91</f>
        <v>0.27808623339815663</v>
      </c>
      <c r="E5" s="87"/>
    </row>
    <row r="6" spans="2:5" x14ac:dyDescent="0.25">
      <c r="B6" s="91"/>
      <c r="C6" s="91"/>
      <c r="D6" s="87"/>
      <c r="E6" s="87"/>
    </row>
    <row r="7" spans="2:5" ht="66" customHeight="1" x14ac:dyDescent="0.25">
      <c r="B7" s="92" t="s">
        <v>115</v>
      </c>
      <c r="C7" s="92" t="s">
        <v>116</v>
      </c>
      <c r="D7" s="92" t="s">
        <v>117</v>
      </c>
      <c r="E7" s="92" t="s">
        <v>118</v>
      </c>
    </row>
    <row r="8" spans="2:5" ht="15.75" customHeight="1" x14ac:dyDescent="0.25">
      <c r="B8" s="162" t="s">
        <v>119</v>
      </c>
      <c r="C8" s="93" t="str">
        <f t="shared" ref="C8:C39" si="0">IF(D8="","",IF(ISNUMBER(SEARCH("Bârlad",D8)),"Municipiu",IF(ISNUMBER(SEARCH("Vaslui",D8)),"Municipiu",IF(ISNUMBER(SEARCH("Huși",D8)),"Municipiu",IF(ISNUMBER(SEARCH("Murgeni",D8)),"Oraș",IF(ISNUMBER(SEARCH("Negrești",D8)),"Oraș",IF(ISTEXT(D8),"Comună","")))))))</f>
        <v/>
      </c>
      <c r="D8" s="93" t="str">
        <f>IF(ISTEXT('R.I.C.'!N5),'R.I.C.'!N5,"")</f>
        <v/>
      </c>
      <c r="E8" s="94" t="str">
        <f>IF(ISNUMBER('R.I.C.'!O5),'R.I.C.'!O5,"")</f>
        <v/>
      </c>
    </row>
    <row r="9" spans="2:5" x14ac:dyDescent="0.25">
      <c r="B9" s="162"/>
      <c r="C9" s="93" t="str">
        <f t="shared" si="0"/>
        <v/>
      </c>
      <c r="D9" s="93" t="str">
        <f>IF(ISTEXT('R.I.C.'!N6),'R.I.C.'!N6,"")</f>
        <v/>
      </c>
      <c r="E9" s="94" t="str">
        <f>IF(ISNUMBER('R.I.C.'!O6),'R.I.C.'!O6,"")</f>
        <v/>
      </c>
    </row>
    <row r="10" spans="2:5" x14ac:dyDescent="0.25">
      <c r="B10" s="162"/>
      <c r="C10" s="93" t="str">
        <f t="shared" si="0"/>
        <v/>
      </c>
      <c r="D10" s="93" t="str">
        <f>IF(ISTEXT('R.I.C.'!N7),'R.I.C.'!N7,"")</f>
        <v/>
      </c>
      <c r="E10" s="94" t="str">
        <f>IF(ISNUMBER('R.I.C.'!O7),'R.I.C.'!O7,"")</f>
        <v/>
      </c>
    </row>
    <row r="11" spans="2:5" x14ac:dyDescent="0.25">
      <c r="B11" s="162"/>
      <c r="C11" s="93" t="str">
        <f t="shared" si="0"/>
        <v/>
      </c>
      <c r="D11" s="93" t="str">
        <f>IF(ISTEXT('R.I.C.'!N8),'R.I.C.'!N8,"")</f>
        <v/>
      </c>
      <c r="E11" s="94" t="str">
        <f>IF(ISNUMBER('R.I.C.'!O8),'R.I.C.'!O8,"")</f>
        <v/>
      </c>
    </row>
    <row r="12" spans="2:5" x14ac:dyDescent="0.25">
      <c r="B12" s="162"/>
      <c r="C12" s="93" t="str">
        <f t="shared" si="0"/>
        <v/>
      </c>
      <c r="D12" s="93" t="str">
        <f>IF(ISTEXT('R.I.C.'!N9),'R.I.C.'!N9,"")</f>
        <v/>
      </c>
      <c r="E12" s="94" t="str">
        <f>IF(ISNUMBER('R.I.C.'!O9),'R.I.C.'!O9,"")</f>
        <v/>
      </c>
    </row>
    <row r="13" spans="2:5" x14ac:dyDescent="0.25">
      <c r="B13" s="162"/>
      <c r="C13" s="93" t="str">
        <f t="shared" si="0"/>
        <v/>
      </c>
      <c r="D13" s="93" t="str">
        <f>IF(ISTEXT('R.I.C.'!N10),'R.I.C.'!N10,"")</f>
        <v/>
      </c>
      <c r="E13" s="94" t="str">
        <f>IF(ISNUMBER('R.I.C.'!O10),'R.I.C.'!O10,"")</f>
        <v/>
      </c>
    </row>
    <row r="14" spans="2:5" x14ac:dyDescent="0.25">
      <c r="B14" s="162"/>
      <c r="C14" s="93" t="str">
        <f t="shared" si="0"/>
        <v/>
      </c>
      <c r="D14" s="93" t="str">
        <f>IF(ISTEXT('R.I.C.'!N11),'R.I.C.'!N11,"")</f>
        <v/>
      </c>
      <c r="E14" s="94" t="str">
        <f>IF(ISNUMBER('R.I.C.'!O11),'R.I.C.'!O11,"")</f>
        <v/>
      </c>
    </row>
    <row r="15" spans="2:5" x14ac:dyDescent="0.25">
      <c r="B15" s="162"/>
      <c r="C15" s="93" t="str">
        <f t="shared" si="0"/>
        <v/>
      </c>
      <c r="D15" s="93" t="str">
        <f>IF(ISTEXT('R.I.C.'!N12),'R.I.C.'!N12,"")</f>
        <v/>
      </c>
      <c r="E15" s="94" t="str">
        <f>IF(ISNUMBER('R.I.C.'!O12),'R.I.C.'!O12,"")</f>
        <v/>
      </c>
    </row>
    <row r="16" spans="2:5" x14ac:dyDescent="0.25">
      <c r="B16" s="162"/>
      <c r="C16" s="93" t="str">
        <f t="shared" si="0"/>
        <v/>
      </c>
      <c r="D16" s="93" t="str">
        <f>IF(ISTEXT('R.I.C.'!N13),'R.I.C.'!N13,"")</f>
        <v/>
      </c>
      <c r="E16" s="94" t="str">
        <f>IF(ISNUMBER('R.I.C.'!O13),'R.I.C.'!O13,"")</f>
        <v/>
      </c>
    </row>
    <row r="17" spans="2:5" x14ac:dyDescent="0.25">
      <c r="B17" s="162"/>
      <c r="C17" s="93" t="str">
        <f t="shared" si="0"/>
        <v/>
      </c>
      <c r="D17" s="93" t="str">
        <f>IF(ISTEXT('R.I.C.'!N14),'R.I.C.'!N14,"")</f>
        <v/>
      </c>
      <c r="E17" s="94" t="str">
        <f>IF(ISNUMBER('R.I.C.'!O14),'R.I.C.'!O14,"")</f>
        <v/>
      </c>
    </row>
    <row r="18" spans="2:5" x14ac:dyDescent="0.25">
      <c r="B18" s="162"/>
      <c r="C18" s="93" t="str">
        <f t="shared" si="0"/>
        <v/>
      </c>
      <c r="D18" s="93" t="str">
        <f>IF(ISTEXT('R.I.C.'!N15),'R.I.C.'!N15,"")</f>
        <v/>
      </c>
      <c r="E18" s="94" t="str">
        <f>IF(ISNUMBER('R.I.C.'!O15),'R.I.C.'!O15,"")</f>
        <v/>
      </c>
    </row>
    <row r="19" spans="2:5" x14ac:dyDescent="0.25">
      <c r="B19" s="162"/>
      <c r="C19" s="93" t="str">
        <f t="shared" si="0"/>
        <v/>
      </c>
      <c r="D19" s="93" t="str">
        <f>IF(ISTEXT('R.I.C.'!N16),'R.I.C.'!N16,"")</f>
        <v/>
      </c>
      <c r="E19" s="94" t="str">
        <f>IF(ISNUMBER('R.I.C.'!O16),'R.I.C.'!O16,"")</f>
        <v/>
      </c>
    </row>
    <row r="20" spans="2:5" x14ac:dyDescent="0.25">
      <c r="B20" s="162"/>
      <c r="C20" s="93" t="str">
        <f t="shared" si="0"/>
        <v/>
      </c>
      <c r="D20" s="93" t="str">
        <f>IF(ISTEXT('R.I.C.'!N17),'R.I.C.'!N17,"")</f>
        <v/>
      </c>
      <c r="E20" s="94" t="str">
        <f>IF(ISNUMBER('R.I.C.'!O17),'R.I.C.'!O17,"")</f>
        <v/>
      </c>
    </row>
    <row r="21" spans="2:5" x14ac:dyDescent="0.25">
      <c r="B21" s="162"/>
      <c r="C21" s="93" t="str">
        <f t="shared" si="0"/>
        <v/>
      </c>
      <c r="D21" s="93" t="str">
        <f>IF(ISTEXT('R.I.C.'!N18),'R.I.C.'!N18,"")</f>
        <v/>
      </c>
      <c r="E21" s="94" t="str">
        <f>IF(ISNUMBER('R.I.C.'!O18),'R.I.C.'!O18,"")</f>
        <v/>
      </c>
    </row>
    <row r="22" spans="2:5" x14ac:dyDescent="0.25">
      <c r="B22" s="162"/>
      <c r="C22" s="93" t="str">
        <f t="shared" si="0"/>
        <v/>
      </c>
      <c r="D22" s="93" t="str">
        <f>IF(ISTEXT('R.I.C.'!N19),'R.I.C.'!N19,"")</f>
        <v/>
      </c>
      <c r="E22" s="94" t="str">
        <f>IF(ISNUMBER('R.I.C.'!O19),'R.I.C.'!O19,"")</f>
        <v/>
      </c>
    </row>
    <row r="23" spans="2:5" x14ac:dyDescent="0.25">
      <c r="B23" s="162"/>
      <c r="C23" s="93" t="str">
        <f t="shared" si="0"/>
        <v/>
      </c>
      <c r="D23" s="93" t="str">
        <f>IF(ISTEXT('R.I.C.'!N20),'R.I.C.'!N20,"")</f>
        <v/>
      </c>
      <c r="E23" s="94" t="str">
        <f>IF(ISNUMBER('R.I.C.'!O20),'R.I.C.'!O20,"")</f>
        <v/>
      </c>
    </row>
    <row r="24" spans="2:5" x14ac:dyDescent="0.25">
      <c r="B24" s="162"/>
      <c r="C24" s="93" t="str">
        <f t="shared" si="0"/>
        <v/>
      </c>
      <c r="D24" s="93" t="str">
        <f>IF(ISTEXT('R.I.C.'!N21),'R.I.C.'!N21,"")</f>
        <v/>
      </c>
      <c r="E24" s="94" t="str">
        <f>IF(ISNUMBER('R.I.C.'!O21),'R.I.C.'!O21,"")</f>
        <v/>
      </c>
    </row>
    <row r="25" spans="2:5" x14ac:dyDescent="0.25">
      <c r="B25" s="162"/>
      <c r="C25" s="93" t="str">
        <f t="shared" si="0"/>
        <v/>
      </c>
      <c r="D25" s="93" t="str">
        <f>IF(ISTEXT('R.I.C.'!N22),'R.I.C.'!N22,"")</f>
        <v/>
      </c>
      <c r="E25" s="94" t="str">
        <f>IF(ISNUMBER('R.I.C.'!O22),'R.I.C.'!O22,"")</f>
        <v/>
      </c>
    </row>
    <row r="26" spans="2:5" x14ac:dyDescent="0.25">
      <c r="B26" s="162"/>
      <c r="C26" s="93" t="str">
        <f t="shared" si="0"/>
        <v/>
      </c>
      <c r="D26" s="93" t="str">
        <f>IF(ISTEXT('R.I.C.'!N23),'R.I.C.'!N23,"")</f>
        <v/>
      </c>
      <c r="E26" s="94" t="str">
        <f>IF(ISNUMBER('R.I.C.'!O23),'R.I.C.'!O23,"")</f>
        <v/>
      </c>
    </row>
    <row r="27" spans="2:5" x14ac:dyDescent="0.25">
      <c r="B27" s="162"/>
      <c r="C27" s="93" t="str">
        <f t="shared" si="0"/>
        <v/>
      </c>
      <c r="D27" s="93" t="str">
        <f>IF(ISTEXT('R.I.C.'!N24),'R.I.C.'!N24,"")</f>
        <v/>
      </c>
      <c r="E27" s="94" t="str">
        <f>IF(ISNUMBER('R.I.C.'!O24),'R.I.C.'!O24,"")</f>
        <v/>
      </c>
    </row>
    <row r="28" spans="2:5" x14ac:dyDescent="0.25">
      <c r="B28" s="162"/>
      <c r="C28" s="93" t="str">
        <f t="shared" si="0"/>
        <v/>
      </c>
      <c r="D28" s="93" t="str">
        <f>IF(ISTEXT('R.I.C.'!N25),'R.I.C.'!N25,"")</f>
        <v/>
      </c>
      <c r="E28" s="94" t="str">
        <f>IF(ISNUMBER('R.I.C.'!O25),'R.I.C.'!O25,"")</f>
        <v/>
      </c>
    </row>
    <row r="29" spans="2:5" x14ac:dyDescent="0.25">
      <c r="B29" s="162"/>
      <c r="C29" s="93" t="str">
        <f t="shared" si="0"/>
        <v/>
      </c>
      <c r="D29" s="93" t="str">
        <f>IF(ISTEXT('R.I.C.'!N26),'R.I.C.'!N26,"")</f>
        <v/>
      </c>
      <c r="E29" s="94" t="str">
        <f>IF(ISNUMBER('R.I.C.'!O26),'R.I.C.'!O26,"")</f>
        <v/>
      </c>
    </row>
    <row r="30" spans="2:5" x14ac:dyDescent="0.25">
      <c r="B30" s="162"/>
      <c r="C30" s="93" t="str">
        <f t="shared" si="0"/>
        <v/>
      </c>
      <c r="D30" s="93" t="str">
        <f>IF(ISTEXT('R.I.C.'!N27),'R.I.C.'!N27,"")</f>
        <v/>
      </c>
      <c r="E30" s="94" t="str">
        <f>IF(ISNUMBER('R.I.C.'!O27),'R.I.C.'!O27,"")</f>
        <v/>
      </c>
    </row>
    <row r="31" spans="2:5" x14ac:dyDescent="0.25">
      <c r="B31" s="162"/>
      <c r="C31" s="93" t="str">
        <f t="shared" si="0"/>
        <v/>
      </c>
      <c r="D31" s="93" t="str">
        <f>IF(ISTEXT('R.I.C.'!N28),'R.I.C.'!N28,"")</f>
        <v/>
      </c>
      <c r="E31" s="94" t="str">
        <f>IF(ISNUMBER('R.I.C.'!O28),'R.I.C.'!O28,"")</f>
        <v/>
      </c>
    </row>
    <row r="32" spans="2:5" x14ac:dyDescent="0.25">
      <c r="B32" s="162"/>
      <c r="C32" s="93" t="str">
        <f t="shared" si="0"/>
        <v/>
      </c>
      <c r="D32" s="93" t="str">
        <f>IF(ISTEXT('R.I.C.'!N29),'R.I.C.'!N29,"")</f>
        <v/>
      </c>
      <c r="E32" s="94" t="str">
        <f>IF(ISNUMBER('R.I.C.'!O29),'R.I.C.'!O29,"")</f>
        <v/>
      </c>
    </row>
    <row r="33" spans="2:5" x14ac:dyDescent="0.25">
      <c r="B33" s="162"/>
      <c r="C33" s="93" t="str">
        <f t="shared" si="0"/>
        <v/>
      </c>
      <c r="D33" s="93" t="str">
        <f>IF(ISTEXT('R.I.C.'!N30),'R.I.C.'!N30,"")</f>
        <v/>
      </c>
      <c r="E33" s="94" t="str">
        <f>IF(ISNUMBER('R.I.C.'!O30),'R.I.C.'!O30,"")</f>
        <v/>
      </c>
    </row>
    <row r="34" spans="2:5" x14ac:dyDescent="0.25">
      <c r="B34" s="162"/>
      <c r="C34" s="93" t="str">
        <f t="shared" si="0"/>
        <v/>
      </c>
      <c r="D34" s="93" t="str">
        <f>IF(ISTEXT('R.I.C.'!N31),'R.I.C.'!N31,"")</f>
        <v/>
      </c>
      <c r="E34" s="94" t="str">
        <f>IF(ISNUMBER('R.I.C.'!O31),'R.I.C.'!O31,"")</f>
        <v/>
      </c>
    </row>
    <row r="35" spans="2:5" x14ac:dyDescent="0.25">
      <c r="B35" s="162"/>
      <c r="C35" s="93" t="str">
        <f t="shared" si="0"/>
        <v/>
      </c>
      <c r="D35" s="93" t="str">
        <f>IF(ISTEXT('R.I.C.'!N32),'R.I.C.'!N32,"")</f>
        <v/>
      </c>
      <c r="E35" s="94" t="str">
        <f>IF(ISNUMBER('R.I.C.'!O32),'R.I.C.'!O32,"")</f>
        <v/>
      </c>
    </row>
    <row r="36" spans="2:5" x14ac:dyDescent="0.25">
      <c r="B36" s="162"/>
      <c r="C36" s="93" t="str">
        <f t="shared" si="0"/>
        <v/>
      </c>
      <c r="D36" s="93" t="str">
        <f>IF(ISTEXT('R.I.C.'!N33),'R.I.C.'!N33,"")</f>
        <v/>
      </c>
      <c r="E36" s="94" t="str">
        <f>IF(ISNUMBER('R.I.C.'!O33),'R.I.C.'!O33,"")</f>
        <v/>
      </c>
    </row>
    <row r="37" spans="2:5" x14ac:dyDescent="0.25">
      <c r="B37" s="162"/>
      <c r="C37" s="93" t="str">
        <f t="shared" si="0"/>
        <v/>
      </c>
      <c r="D37" s="93" t="str">
        <f>IF(ISTEXT('R.I.C.'!N34),'R.I.C.'!N34,"")</f>
        <v/>
      </c>
      <c r="E37" s="94" t="str">
        <f>IF(ISNUMBER('R.I.C.'!O34),'R.I.C.'!O34,"")</f>
        <v/>
      </c>
    </row>
    <row r="38" spans="2:5" x14ac:dyDescent="0.25">
      <c r="B38" s="162"/>
      <c r="C38" s="93" t="str">
        <f t="shared" si="0"/>
        <v/>
      </c>
      <c r="D38" s="93" t="str">
        <f>IF(ISTEXT('R.I.C.'!N35),'R.I.C.'!N35,"")</f>
        <v/>
      </c>
      <c r="E38" s="94" t="str">
        <f>IF(ISNUMBER('R.I.C.'!O35),'R.I.C.'!O35,"")</f>
        <v/>
      </c>
    </row>
    <row r="39" spans="2:5" x14ac:dyDescent="0.25">
      <c r="B39" s="162"/>
      <c r="C39" s="93" t="str">
        <f t="shared" si="0"/>
        <v/>
      </c>
      <c r="D39" s="93" t="str">
        <f>IF(ISTEXT('R.I.C.'!N36),'R.I.C.'!N36,"")</f>
        <v/>
      </c>
      <c r="E39" s="94" t="str">
        <f>IF(ISNUMBER('R.I.C.'!O36),'R.I.C.'!O36,"")</f>
        <v/>
      </c>
    </row>
    <row r="40" spans="2:5" x14ac:dyDescent="0.25">
      <c r="B40" s="162"/>
      <c r="C40" s="93" t="str">
        <f t="shared" ref="C40:C71" si="1">IF(D40="","",IF(ISNUMBER(SEARCH("Bârlad",D40)),"Municipiu",IF(ISNUMBER(SEARCH("Vaslui",D40)),"Municipiu",IF(ISNUMBER(SEARCH("Huși",D40)),"Municipiu",IF(ISNUMBER(SEARCH("Murgeni",D40)),"Oraș",IF(ISNUMBER(SEARCH("Negrești",D40)),"Oraș",IF(ISTEXT(D40),"Comună","")))))))</f>
        <v/>
      </c>
      <c r="D40" s="93" t="str">
        <f>IF(ISTEXT('R.I.C.'!N37),'R.I.C.'!N37,"")</f>
        <v/>
      </c>
      <c r="E40" s="94" t="str">
        <f>IF(ISNUMBER('R.I.C.'!O37),'R.I.C.'!O37,"")</f>
        <v/>
      </c>
    </row>
    <row r="41" spans="2:5" x14ac:dyDescent="0.25">
      <c r="B41" s="162"/>
      <c r="C41" s="93" t="str">
        <f t="shared" si="1"/>
        <v/>
      </c>
      <c r="D41" s="93" t="str">
        <f>IF(ISTEXT('R.I.C.'!N38),'R.I.C.'!N38,"")</f>
        <v/>
      </c>
      <c r="E41" s="94" t="str">
        <f>IF(ISNUMBER('R.I.C.'!O38),'R.I.C.'!O38,"")</f>
        <v/>
      </c>
    </row>
    <row r="42" spans="2:5" x14ac:dyDescent="0.25">
      <c r="B42" s="162"/>
      <c r="C42" s="93" t="str">
        <f t="shared" si="1"/>
        <v/>
      </c>
      <c r="D42" s="93" t="str">
        <f>IF(ISTEXT('R.I.C.'!N39),'R.I.C.'!N39,"")</f>
        <v/>
      </c>
      <c r="E42" s="94" t="str">
        <f>IF(ISNUMBER('R.I.C.'!O39),'R.I.C.'!O39,"")</f>
        <v/>
      </c>
    </row>
    <row r="43" spans="2:5" x14ac:dyDescent="0.25">
      <c r="B43" s="162"/>
      <c r="C43" s="93" t="str">
        <f t="shared" si="1"/>
        <v/>
      </c>
      <c r="D43" s="93" t="str">
        <f>IF(ISTEXT('R.I.C.'!N40),'R.I.C.'!N40,"")</f>
        <v/>
      </c>
      <c r="E43" s="94" t="str">
        <f>IF(ISNUMBER('R.I.C.'!O40),'R.I.C.'!O40,"")</f>
        <v/>
      </c>
    </row>
    <row r="44" spans="2:5" x14ac:dyDescent="0.25">
      <c r="B44" s="162"/>
      <c r="C44" s="93" t="str">
        <f t="shared" si="1"/>
        <v/>
      </c>
      <c r="D44" s="93" t="str">
        <f>IF(ISTEXT('R.I.C.'!N41),'R.I.C.'!N41,"")</f>
        <v/>
      </c>
      <c r="E44" s="94" t="str">
        <f>IF(ISNUMBER('R.I.C.'!O41),'R.I.C.'!O41,"")</f>
        <v/>
      </c>
    </row>
    <row r="45" spans="2:5" x14ac:dyDescent="0.25">
      <c r="B45" s="162"/>
      <c r="C45" s="93" t="str">
        <f t="shared" si="1"/>
        <v/>
      </c>
      <c r="D45" s="93" t="str">
        <f>IF(ISTEXT('R.I.C.'!N42),'R.I.C.'!N42,"")</f>
        <v/>
      </c>
      <c r="E45" s="94" t="str">
        <f>IF(ISNUMBER('R.I.C.'!O42),'R.I.C.'!O42,"")</f>
        <v/>
      </c>
    </row>
    <row r="46" spans="2:5" x14ac:dyDescent="0.25">
      <c r="B46" s="162"/>
      <c r="C46" s="93" t="str">
        <f t="shared" si="1"/>
        <v/>
      </c>
      <c r="D46" s="93" t="str">
        <f>IF(ISTEXT('R.I.C.'!N43),'R.I.C.'!N43,"")</f>
        <v/>
      </c>
      <c r="E46" s="94" t="str">
        <f>IF(ISNUMBER('R.I.C.'!O43),'R.I.C.'!O43,"")</f>
        <v/>
      </c>
    </row>
    <row r="47" spans="2:5" x14ac:dyDescent="0.25">
      <c r="B47" s="162"/>
      <c r="C47" s="93" t="str">
        <f t="shared" si="1"/>
        <v/>
      </c>
      <c r="D47" s="93" t="str">
        <f>IF(ISTEXT('R.I.C.'!N44),'R.I.C.'!N44,"")</f>
        <v/>
      </c>
      <c r="E47" s="94" t="str">
        <f>IF(ISNUMBER('R.I.C.'!O44),'R.I.C.'!O44,"")</f>
        <v/>
      </c>
    </row>
    <row r="48" spans="2:5" x14ac:dyDescent="0.25">
      <c r="B48" s="162"/>
      <c r="C48" s="93" t="str">
        <f t="shared" si="1"/>
        <v/>
      </c>
      <c r="D48" s="93" t="str">
        <f>IF(ISTEXT('R.I.C.'!N45),'R.I.C.'!N45,"")</f>
        <v/>
      </c>
      <c r="E48" s="94" t="str">
        <f>IF(ISNUMBER('R.I.C.'!O45),'R.I.C.'!O45,"")</f>
        <v/>
      </c>
    </row>
    <row r="49" spans="2:5" x14ac:dyDescent="0.25">
      <c r="B49" s="162"/>
      <c r="C49" s="93" t="str">
        <f t="shared" si="1"/>
        <v/>
      </c>
      <c r="D49" s="93" t="str">
        <f>IF(ISTEXT('R.I.C.'!N46),'R.I.C.'!N46,"")</f>
        <v/>
      </c>
      <c r="E49" s="94" t="str">
        <f>IF(ISNUMBER('R.I.C.'!O46),'R.I.C.'!O46,"")</f>
        <v/>
      </c>
    </row>
    <row r="50" spans="2:5" ht="15.75" customHeight="1" x14ac:dyDescent="0.25">
      <c r="B50" s="163" t="s">
        <v>120</v>
      </c>
      <c r="C50" s="95" t="str">
        <f t="shared" si="1"/>
        <v/>
      </c>
      <c r="D50" s="96" t="str">
        <f>IF(ISTEXT('R.I.C.'!AQ5),'R.I.C.'!AQ5,"")</f>
        <v/>
      </c>
      <c r="E50" s="97" t="str">
        <f>IF(ISNUMBER('R.I.C.'!AR5),'R.I.C.'!AR5,"")</f>
        <v/>
      </c>
    </row>
    <row r="51" spans="2:5" x14ac:dyDescent="0.25">
      <c r="B51" s="163"/>
      <c r="C51" s="95" t="str">
        <f t="shared" si="1"/>
        <v/>
      </c>
      <c r="D51" s="96" t="str">
        <f>IF(ISTEXT('R.I.C.'!AQ6),'R.I.C.'!AQ6,"")</f>
        <v/>
      </c>
      <c r="E51" s="97" t="str">
        <f>IF(ISNUMBER('R.I.C.'!AR6),'R.I.C.'!AR6,"")</f>
        <v/>
      </c>
    </row>
    <row r="52" spans="2:5" x14ac:dyDescent="0.25">
      <c r="B52" s="163"/>
      <c r="C52" s="95" t="str">
        <f t="shared" si="1"/>
        <v/>
      </c>
      <c r="D52" s="96" t="str">
        <f>IF(ISTEXT('R.I.C.'!AQ7),'R.I.C.'!AQ7,"")</f>
        <v/>
      </c>
      <c r="E52" s="97" t="str">
        <f>IF(ISNUMBER('R.I.C.'!AR7),'R.I.C.'!AR7,"")</f>
        <v/>
      </c>
    </row>
    <row r="53" spans="2:5" x14ac:dyDescent="0.25">
      <c r="B53" s="163"/>
      <c r="C53" s="95" t="str">
        <f t="shared" si="1"/>
        <v/>
      </c>
      <c r="D53" s="96" t="str">
        <f>IF(ISTEXT('R.I.C.'!AQ8),'R.I.C.'!AQ8,"")</f>
        <v/>
      </c>
      <c r="E53" s="97" t="str">
        <f>IF(ISNUMBER('R.I.C.'!AR8),'R.I.C.'!AR8,"")</f>
        <v/>
      </c>
    </row>
    <row r="54" spans="2:5" x14ac:dyDescent="0.25">
      <c r="B54" s="163"/>
      <c r="C54" s="95" t="str">
        <f t="shared" si="1"/>
        <v/>
      </c>
      <c r="D54" s="96" t="str">
        <f>IF(ISTEXT('R.I.C.'!AQ9),'R.I.C.'!AQ9,"")</f>
        <v/>
      </c>
      <c r="E54" s="97" t="str">
        <f>IF(ISNUMBER('R.I.C.'!AR9),'R.I.C.'!AR9,"")</f>
        <v/>
      </c>
    </row>
    <row r="55" spans="2:5" x14ac:dyDescent="0.25">
      <c r="B55" s="163"/>
      <c r="C55" s="95" t="str">
        <f t="shared" si="1"/>
        <v/>
      </c>
      <c r="D55" s="96" t="str">
        <f>IF(ISTEXT('R.I.C.'!AQ10),'R.I.C.'!AQ10,"")</f>
        <v/>
      </c>
      <c r="E55" s="97" t="str">
        <f>IF(ISNUMBER('R.I.C.'!AR10),'R.I.C.'!AR10,"")</f>
        <v/>
      </c>
    </row>
    <row r="56" spans="2:5" x14ac:dyDescent="0.25">
      <c r="B56" s="163"/>
      <c r="C56" s="95" t="str">
        <f t="shared" si="1"/>
        <v/>
      </c>
      <c r="D56" s="96" t="str">
        <f>IF(ISTEXT('R.I.C.'!AQ11),'R.I.C.'!AQ11,"")</f>
        <v/>
      </c>
      <c r="E56" s="97" t="str">
        <f>IF(ISNUMBER('R.I.C.'!AR11),'R.I.C.'!AR11,"")</f>
        <v/>
      </c>
    </row>
    <row r="57" spans="2:5" x14ac:dyDescent="0.25">
      <c r="B57" s="163"/>
      <c r="C57" s="95" t="str">
        <f t="shared" si="1"/>
        <v/>
      </c>
      <c r="D57" s="96" t="str">
        <f>IF(ISTEXT('R.I.C.'!AQ12),'R.I.C.'!AQ12,"")</f>
        <v/>
      </c>
      <c r="E57" s="97" t="str">
        <f>IF(ISNUMBER('R.I.C.'!AR12),'R.I.C.'!AR12,"")</f>
        <v/>
      </c>
    </row>
    <row r="58" spans="2:5" x14ac:dyDescent="0.25">
      <c r="B58" s="163"/>
      <c r="C58" s="95" t="str">
        <f t="shared" si="1"/>
        <v/>
      </c>
      <c r="D58" s="96" t="str">
        <f>IF(ISTEXT('R.I.C.'!AQ13),'R.I.C.'!AQ13,"")</f>
        <v/>
      </c>
      <c r="E58" s="97" t="str">
        <f>IF(ISNUMBER('R.I.C.'!AR13),'R.I.C.'!AR13,"")</f>
        <v/>
      </c>
    </row>
    <row r="59" spans="2:5" x14ac:dyDescent="0.25">
      <c r="B59" s="163"/>
      <c r="C59" s="95" t="str">
        <f t="shared" si="1"/>
        <v/>
      </c>
      <c r="D59" s="96" t="str">
        <f>IF(ISTEXT('R.I.C.'!AQ14),'R.I.C.'!AQ14,"")</f>
        <v/>
      </c>
      <c r="E59" s="97" t="str">
        <f>IF(ISNUMBER('R.I.C.'!AR14),'R.I.C.'!AR14,"")</f>
        <v/>
      </c>
    </row>
    <row r="60" spans="2:5" x14ac:dyDescent="0.25">
      <c r="B60" s="163"/>
      <c r="C60" s="95" t="str">
        <f t="shared" si="1"/>
        <v/>
      </c>
      <c r="D60" s="96" t="str">
        <f>IF(ISTEXT('R.I.C.'!AQ15),'R.I.C.'!AQ15,"")</f>
        <v/>
      </c>
      <c r="E60" s="97" t="str">
        <f>IF(ISNUMBER('R.I.C.'!AR15),'R.I.C.'!AR15,"")</f>
        <v/>
      </c>
    </row>
    <row r="61" spans="2:5" x14ac:dyDescent="0.25">
      <c r="B61" s="163"/>
      <c r="C61" s="95" t="str">
        <f t="shared" si="1"/>
        <v/>
      </c>
      <c r="D61" s="96" t="str">
        <f>IF(ISTEXT('R.I.C.'!AQ16),'R.I.C.'!AQ16,"")</f>
        <v/>
      </c>
      <c r="E61" s="97" t="str">
        <f>IF(ISNUMBER('R.I.C.'!AR16),'R.I.C.'!AR16,"")</f>
        <v/>
      </c>
    </row>
    <row r="62" spans="2:5" x14ac:dyDescent="0.25">
      <c r="B62" s="163"/>
      <c r="C62" s="95" t="str">
        <f t="shared" si="1"/>
        <v/>
      </c>
      <c r="D62" s="96" t="str">
        <f>IF(ISTEXT('R.I.C.'!AQ17),'R.I.C.'!AQ17,"")</f>
        <v/>
      </c>
      <c r="E62" s="97" t="str">
        <f>IF(ISNUMBER('R.I.C.'!AR17),'R.I.C.'!AR17,"")</f>
        <v/>
      </c>
    </row>
    <row r="63" spans="2:5" x14ac:dyDescent="0.25">
      <c r="B63" s="163"/>
      <c r="C63" s="95" t="str">
        <f t="shared" si="1"/>
        <v/>
      </c>
      <c r="D63" s="96" t="str">
        <f>IF(ISTEXT('R.I.C.'!AQ18),'R.I.C.'!AQ18,"")</f>
        <v/>
      </c>
      <c r="E63" s="97" t="str">
        <f>IF(ISNUMBER('R.I.C.'!AR18),'R.I.C.'!AR18,"")</f>
        <v/>
      </c>
    </row>
    <row r="64" spans="2:5" x14ac:dyDescent="0.25">
      <c r="B64" s="163"/>
      <c r="C64" s="95" t="str">
        <f t="shared" si="1"/>
        <v/>
      </c>
      <c r="D64" s="96" t="str">
        <f>IF(ISTEXT('R.I.C.'!AQ19),'R.I.C.'!AQ19,"")</f>
        <v/>
      </c>
      <c r="E64" s="97" t="str">
        <f>IF(ISNUMBER('R.I.C.'!AR19),'R.I.C.'!AR19,"")</f>
        <v/>
      </c>
    </row>
    <row r="65" spans="2:5" x14ac:dyDescent="0.25">
      <c r="B65" s="163"/>
      <c r="C65" s="95" t="str">
        <f t="shared" si="1"/>
        <v/>
      </c>
      <c r="D65" s="96" t="str">
        <f>IF(ISTEXT('R.I.C.'!AQ20),'R.I.C.'!AQ20,"")</f>
        <v/>
      </c>
      <c r="E65" s="97" t="str">
        <f>IF(ISNUMBER('R.I.C.'!AR20),'R.I.C.'!AR20,"")</f>
        <v/>
      </c>
    </row>
    <row r="66" spans="2:5" x14ac:dyDescent="0.25">
      <c r="B66" s="163"/>
      <c r="C66" s="95" t="str">
        <f t="shared" si="1"/>
        <v/>
      </c>
      <c r="D66" s="96" t="str">
        <f>IF(ISTEXT('R.I.C.'!AQ21),'R.I.C.'!AQ21,"")</f>
        <v/>
      </c>
      <c r="E66" s="97" t="str">
        <f>IF(ISNUMBER('R.I.C.'!AR21),'R.I.C.'!AR21,"")</f>
        <v/>
      </c>
    </row>
    <row r="67" spans="2:5" x14ac:dyDescent="0.25">
      <c r="B67" s="163"/>
      <c r="C67" s="95" t="str">
        <f t="shared" si="1"/>
        <v/>
      </c>
      <c r="D67" s="96" t="str">
        <f>IF(ISTEXT('R.I.C.'!AQ22),'R.I.C.'!AQ22,"")</f>
        <v/>
      </c>
      <c r="E67" s="97" t="str">
        <f>IF(ISNUMBER('R.I.C.'!AR22),'R.I.C.'!AR22,"")</f>
        <v/>
      </c>
    </row>
    <row r="68" spans="2:5" x14ac:dyDescent="0.25">
      <c r="B68" s="163"/>
      <c r="C68" s="95" t="str">
        <f t="shared" si="1"/>
        <v/>
      </c>
      <c r="D68" s="96" t="str">
        <f>IF(ISTEXT('R.I.C.'!AQ23),'R.I.C.'!AQ23,"")</f>
        <v/>
      </c>
      <c r="E68" s="97" t="str">
        <f>IF(ISNUMBER('R.I.C.'!AR23),'R.I.C.'!AR23,"")</f>
        <v/>
      </c>
    </row>
    <row r="69" spans="2:5" x14ac:dyDescent="0.25">
      <c r="B69" s="163"/>
      <c r="C69" s="95" t="str">
        <f t="shared" si="1"/>
        <v/>
      </c>
      <c r="D69" s="96" t="str">
        <f>IF(ISTEXT('R.I.C.'!AQ24),'R.I.C.'!AQ24,"")</f>
        <v/>
      </c>
      <c r="E69" s="97" t="str">
        <f>IF(ISNUMBER('R.I.C.'!AR24),'R.I.C.'!AR24,"")</f>
        <v/>
      </c>
    </row>
    <row r="70" spans="2:5" x14ac:dyDescent="0.25">
      <c r="B70" s="163"/>
      <c r="C70" s="95" t="str">
        <f t="shared" si="1"/>
        <v/>
      </c>
      <c r="D70" s="96" t="str">
        <f>IF(ISTEXT('R.I.C.'!AQ25),'R.I.C.'!AQ25,"")</f>
        <v/>
      </c>
      <c r="E70" s="97" t="str">
        <f>IF(ISNUMBER('R.I.C.'!AR25),'R.I.C.'!AR25,"")</f>
        <v/>
      </c>
    </row>
    <row r="71" spans="2:5" x14ac:dyDescent="0.25">
      <c r="B71" s="163"/>
      <c r="C71" s="95" t="str">
        <f t="shared" si="1"/>
        <v/>
      </c>
      <c r="D71" s="96" t="str">
        <f>IF(ISTEXT('R.I.C.'!AQ26),'R.I.C.'!AQ26,"")</f>
        <v/>
      </c>
      <c r="E71" s="97" t="str">
        <f>IF(ISNUMBER('R.I.C.'!AR26),'R.I.C.'!AR26,"")</f>
        <v/>
      </c>
    </row>
    <row r="72" spans="2:5" x14ac:dyDescent="0.25">
      <c r="B72" s="163"/>
      <c r="C72" s="95" t="str">
        <f t="shared" ref="C72:C103" si="2">IF(D72="","",IF(ISNUMBER(SEARCH("Bârlad",D72)),"Municipiu",IF(ISNUMBER(SEARCH("Vaslui",D72)),"Municipiu",IF(ISNUMBER(SEARCH("Huși",D72)),"Municipiu",IF(ISNUMBER(SEARCH("Murgeni",D72)),"Oraș",IF(ISNUMBER(SEARCH("Negrești",D72)),"Oraș",IF(ISTEXT(D72),"Comună","")))))))</f>
        <v/>
      </c>
      <c r="D72" s="96" t="str">
        <f>IF(ISTEXT('R.I.C.'!AQ27),'R.I.C.'!AQ27,"")</f>
        <v/>
      </c>
      <c r="E72" s="97" t="str">
        <f>IF(ISNUMBER('R.I.C.'!AR27),'R.I.C.'!AR27,"")</f>
        <v/>
      </c>
    </row>
    <row r="73" spans="2:5" x14ac:dyDescent="0.25">
      <c r="B73" s="163"/>
      <c r="C73" s="95" t="str">
        <f t="shared" si="2"/>
        <v/>
      </c>
      <c r="D73" s="96" t="str">
        <f>IF(ISTEXT('R.I.C.'!AQ28),'R.I.C.'!AQ28,"")</f>
        <v/>
      </c>
      <c r="E73" s="97" t="str">
        <f>IF(ISNUMBER('R.I.C.'!AR28),'R.I.C.'!AR28,"")</f>
        <v/>
      </c>
    </row>
    <row r="74" spans="2:5" x14ac:dyDescent="0.25">
      <c r="B74" s="163"/>
      <c r="C74" s="95" t="str">
        <f t="shared" si="2"/>
        <v/>
      </c>
      <c r="D74" s="96" t="str">
        <f>IF(ISTEXT('R.I.C.'!AQ29),'R.I.C.'!AQ29,"")</f>
        <v/>
      </c>
      <c r="E74" s="97" t="str">
        <f>IF(ISNUMBER('R.I.C.'!AR29),'R.I.C.'!AR29,"")</f>
        <v/>
      </c>
    </row>
    <row r="75" spans="2:5" x14ac:dyDescent="0.25">
      <c r="B75" s="163"/>
      <c r="C75" s="95" t="str">
        <f t="shared" si="2"/>
        <v/>
      </c>
      <c r="D75" s="96" t="str">
        <f>IF(ISTEXT('R.I.C.'!AQ30),'R.I.C.'!AQ30,"")</f>
        <v/>
      </c>
      <c r="E75" s="97" t="str">
        <f>IF(ISNUMBER('R.I.C.'!AR30),'R.I.C.'!AR30,"")</f>
        <v/>
      </c>
    </row>
    <row r="76" spans="2:5" x14ac:dyDescent="0.25">
      <c r="B76" s="163"/>
      <c r="C76" s="95" t="str">
        <f t="shared" si="2"/>
        <v/>
      </c>
      <c r="D76" s="96" t="str">
        <f>IF(ISTEXT('R.I.C.'!AQ31),'R.I.C.'!AQ31,"")</f>
        <v/>
      </c>
      <c r="E76" s="97" t="str">
        <f>IF(ISNUMBER('R.I.C.'!AR31),'R.I.C.'!AR31,"")</f>
        <v/>
      </c>
    </row>
    <row r="77" spans="2:5" x14ac:dyDescent="0.25">
      <c r="B77" s="163"/>
      <c r="C77" s="95" t="str">
        <f t="shared" si="2"/>
        <v/>
      </c>
      <c r="D77" s="96" t="str">
        <f>IF(ISTEXT('R.I.C.'!AQ32),'R.I.C.'!AQ32,"")</f>
        <v/>
      </c>
      <c r="E77" s="97" t="str">
        <f>IF(ISNUMBER('R.I.C.'!AR32),'R.I.C.'!AR32,"")</f>
        <v/>
      </c>
    </row>
    <row r="78" spans="2:5" x14ac:dyDescent="0.25">
      <c r="B78" s="163"/>
      <c r="C78" s="95" t="str">
        <f t="shared" si="2"/>
        <v/>
      </c>
      <c r="D78" s="96" t="str">
        <f>IF(ISTEXT('R.I.C.'!AQ33),'R.I.C.'!AQ33,"")</f>
        <v/>
      </c>
      <c r="E78" s="97" t="str">
        <f>IF(ISNUMBER('R.I.C.'!AR33),'R.I.C.'!AR33,"")</f>
        <v/>
      </c>
    </row>
    <row r="79" spans="2:5" x14ac:dyDescent="0.25">
      <c r="B79" s="163"/>
      <c r="C79" s="95" t="str">
        <f t="shared" si="2"/>
        <v/>
      </c>
      <c r="D79" s="96" t="str">
        <f>IF(ISTEXT('R.I.C.'!AQ34),'R.I.C.'!AQ34,"")</f>
        <v/>
      </c>
      <c r="E79" s="97" t="str">
        <f>IF(ISNUMBER('R.I.C.'!AR34),'R.I.C.'!AR34,"")</f>
        <v/>
      </c>
    </row>
    <row r="80" spans="2:5" x14ac:dyDescent="0.25">
      <c r="B80" s="163"/>
      <c r="C80" s="95" t="str">
        <f t="shared" si="2"/>
        <v/>
      </c>
      <c r="D80" s="96" t="str">
        <f>IF(ISTEXT('R.I.C.'!AQ35),'R.I.C.'!AQ35,"")</f>
        <v/>
      </c>
      <c r="E80" s="97" t="str">
        <f>IF(ISNUMBER('R.I.C.'!AR35),'R.I.C.'!AR35,"")</f>
        <v/>
      </c>
    </row>
    <row r="81" spans="2:5" x14ac:dyDescent="0.25">
      <c r="B81" s="163"/>
      <c r="C81" s="95" t="str">
        <f t="shared" si="2"/>
        <v/>
      </c>
      <c r="D81" s="96" t="str">
        <f>IF(ISTEXT('R.I.C.'!AQ36),'R.I.C.'!AQ36,"")</f>
        <v/>
      </c>
      <c r="E81" s="97" t="str">
        <f>IF(ISNUMBER('R.I.C.'!AR36),'R.I.C.'!AR36,"")</f>
        <v/>
      </c>
    </row>
    <row r="82" spans="2:5" x14ac:dyDescent="0.25">
      <c r="B82" s="163"/>
      <c r="C82" s="95" t="str">
        <f t="shared" si="2"/>
        <v/>
      </c>
      <c r="D82" s="96" t="str">
        <f>IF(ISTEXT('R.I.C.'!AQ37),'R.I.C.'!AQ37,"")</f>
        <v/>
      </c>
      <c r="E82" s="97" t="str">
        <f>IF(ISNUMBER('R.I.C.'!AR37),'R.I.C.'!AR37,"")</f>
        <v/>
      </c>
    </row>
    <row r="83" spans="2:5" x14ac:dyDescent="0.25">
      <c r="B83" s="163"/>
      <c r="C83" s="95" t="str">
        <f t="shared" si="2"/>
        <v/>
      </c>
      <c r="D83" s="96" t="str">
        <f>IF(ISTEXT('R.I.C.'!AQ38),'R.I.C.'!AQ38,"")</f>
        <v/>
      </c>
      <c r="E83" s="97" t="str">
        <f>IF(ISNUMBER('R.I.C.'!AR38),'R.I.C.'!AR38,"")</f>
        <v/>
      </c>
    </row>
    <row r="84" spans="2:5" x14ac:dyDescent="0.25">
      <c r="B84" s="163"/>
      <c r="C84" s="95" t="str">
        <f t="shared" si="2"/>
        <v/>
      </c>
      <c r="D84" s="96" t="str">
        <f>IF(ISTEXT('R.I.C.'!AQ39),'R.I.C.'!AQ39,"")</f>
        <v/>
      </c>
      <c r="E84" s="97" t="str">
        <f>IF(ISNUMBER('R.I.C.'!AR39),'R.I.C.'!AR39,"")</f>
        <v/>
      </c>
    </row>
    <row r="85" spans="2:5" x14ac:dyDescent="0.25">
      <c r="B85" s="163"/>
      <c r="C85" s="95" t="str">
        <f t="shared" si="2"/>
        <v/>
      </c>
      <c r="D85" s="96" t="str">
        <f>IF(ISTEXT('R.I.C.'!AQ40),'R.I.C.'!AQ40,"")</f>
        <v/>
      </c>
      <c r="E85" s="97" t="str">
        <f>IF(ISNUMBER('R.I.C.'!AR40),'R.I.C.'!AR40,"")</f>
        <v/>
      </c>
    </row>
    <row r="86" spans="2:5" x14ac:dyDescent="0.25">
      <c r="B86" s="163"/>
      <c r="C86" s="95" t="str">
        <f t="shared" si="2"/>
        <v/>
      </c>
      <c r="D86" s="96" t="str">
        <f>IF(ISTEXT('R.I.C.'!AQ41),'R.I.C.'!AQ41,"")</f>
        <v/>
      </c>
      <c r="E86" s="97" t="str">
        <f>IF(ISNUMBER('R.I.C.'!AR41),'R.I.C.'!AR41,"")</f>
        <v/>
      </c>
    </row>
    <row r="87" spans="2:5" x14ac:dyDescent="0.25">
      <c r="B87" s="163"/>
      <c r="C87" s="95" t="str">
        <f t="shared" si="2"/>
        <v/>
      </c>
      <c r="D87" s="96" t="str">
        <f>IF(ISTEXT('R.I.C.'!AQ42),'R.I.C.'!AQ42,"")</f>
        <v/>
      </c>
      <c r="E87" s="97" t="str">
        <f>IF(ISNUMBER('R.I.C.'!AR42),'R.I.C.'!AR42,"")</f>
        <v/>
      </c>
    </row>
    <row r="88" spans="2:5" x14ac:dyDescent="0.25">
      <c r="B88" s="163"/>
      <c r="C88" s="95" t="str">
        <f t="shared" si="2"/>
        <v/>
      </c>
      <c r="D88" s="96" t="str">
        <f>IF(ISTEXT('R.I.C.'!AQ43),'R.I.C.'!AQ43,"")</f>
        <v/>
      </c>
      <c r="E88" s="97" t="str">
        <f>IF(ISNUMBER('R.I.C.'!AR43),'R.I.C.'!AR43,"")</f>
        <v/>
      </c>
    </row>
    <row r="89" spans="2:5" x14ac:dyDescent="0.25">
      <c r="B89" s="163"/>
      <c r="C89" s="95" t="str">
        <f t="shared" si="2"/>
        <v/>
      </c>
      <c r="D89" s="96" t="str">
        <f>IF(ISTEXT('R.I.C.'!AQ44),'R.I.C.'!AQ44,"")</f>
        <v/>
      </c>
      <c r="E89" s="97" t="str">
        <f>IF(ISNUMBER('R.I.C.'!AR44),'R.I.C.'!AR44,"")</f>
        <v/>
      </c>
    </row>
    <row r="90" spans="2:5" x14ac:dyDescent="0.25">
      <c r="B90" s="163"/>
      <c r="C90" s="95" t="str">
        <f t="shared" si="2"/>
        <v/>
      </c>
      <c r="D90" s="96" t="str">
        <f>IF(ISTEXT('R.I.C.'!AQ45),'R.I.C.'!AQ45,"")</f>
        <v/>
      </c>
      <c r="E90" s="97" t="str">
        <f>IF(ISNUMBER('R.I.C.'!AR45),'R.I.C.'!AR45,"")</f>
        <v/>
      </c>
    </row>
    <row r="91" spans="2:5" x14ac:dyDescent="0.25">
      <c r="B91" s="163"/>
      <c r="C91" s="95" t="str">
        <f t="shared" si="2"/>
        <v/>
      </c>
      <c r="D91" s="96" t="str">
        <f>IF(ISTEXT('R.I.C.'!AQ46),'R.I.C.'!AQ46,"")</f>
        <v/>
      </c>
      <c r="E91" s="97" t="str">
        <f>IF(ISNUMBER('R.I.C.'!AR46),'R.I.C.'!AR46,"")</f>
        <v/>
      </c>
    </row>
    <row r="92" spans="2:5" x14ac:dyDescent="0.25">
      <c r="B92" s="163"/>
      <c r="C92" s="95" t="str">
        <f t="shared" si="2"/>
        <v/>
      </c>
      <c r="D92" s="96" t="str">
        <f>IF(ISTEXT('R.I.C.'!AQ47),'R.I.C.'!AQ47,"")</f>
        <v/>
      </c>
      <c r="E92" s="97" t="str">
        <f>IF(ISNUMBER('R.I.C.'!AR47),'R.I.C.'!AR47,"")</f>
        <v/>
      </c>
    </row>
    <row r="93" spans="2:5" x14ac:dyDescent="0.25">
      <c r="B93" s="163"/>
      <c r="C93" s="95" t="str">
        <f t="shared" si="2"/>
        <v/>
      </c>
      <c r="D93" s="96" t="str">
        <f>IF(ISTEXT('R.I.C.'!AQ48),'R.I.C.'!AQ48,"")</f>
        <v/>
      </c>
      <c r="E93" s="97" t="str">
        <f>IF(ISNUMBER('R.I.C.'!AR48),'R.I.C.'!AR48,"")</f>
        <v/>
      </c>
    </row>
    <row r="94" spans="2:5" x14ac:dyDescent="0.25">
      <c r="B94" s="163"/>
      <c r="C94" s="95" t="str">
        <f t="shared" si="2"/>
        <v/>
      </c>
      <c r="D94" s="96" t="str">
        <f>IF(ISTEXT('R.I.C.'!AQ49),'R.I.C.'!AQ49,"")</f>
        <v/>
      </c>
      <c r="E94" s="97" t="str">
        <f>IF(ISNUMBER('R.I.C.'!AR49),'R.I.C.'!AR49,"")</f>
        <v/>
      </c>
    </row>
    <row r="95" spans="2:5" x14ac:dyDescent="0.25">
      <c r="B95" s="163"/>
      <c r="C95" s="95" t="str">
        <f t="shared" si="2"/>
        <v/>
      </c>
      <c r="D95" s="96" t="str">
        <f>IF(ISTEXT('R.I.C.'!AQ50),'R.I.C.'!AQ50,"")</f>
        <v/>
      </c>
      <c r="E95" s="97" t="str">
        <f>IF(ISNUMBER('R.I.C.'!AR50),'R.I.C.'!AR50,"")</f>
        <v/>
      </c>
    </row>
    <row r="96" spans="2:5" x14ac:dyDescent="0.25">
      <c r="B96" s="163"/>
      <c r="C96" s="95" t="str">
        <f t="shared" si="2"/>
        <v/>
      </c>
      <c r="D96" s="96" t="str">
        <f>IF(ISTEXT('R.I.C.'!AQ51),'R.I.C.'!AQ51,"")</f>
        <v/>
      </c>
      <c r="E96" s="97" t="str">
        <f>IF(ISNUMBER('R.I.C.'!AR51),'R.I.C.'!AR51,"")</f>
        <v/>
      </c>
    </row>
    <row r="97" spans="2:5" x14ac:dyDescent="0.25">
      <c r="B97" s="163"/>
      <c r="C97" s="95" t="str">
        <f t="shared" si="2"/>
        <v/>
      </c>
      <c r="D97" s="96" t="str">
        <f>IF(ISTEXT('R.I.C.'!AQ52),'R.I.C.'!AQ52,"")</f>
        <v/>
      </c>
      <c r="E97" s="97" t="str">
        <f>IF(ISNUMBER('R.I.C.'!AR52),'R.I.C.'!AR52,"")</f>
        <v/>
      </c>
    </row>
    <row r="98" spans="2:5" x14ac:dyDescent="0.25">
      <c r="B98" s="163"/>
      <c r="C98" s="95" t="str">
        <f t="shared" si="2"/>
        <v/>
      </c>
      <c r="D98" s="96" t="str">
        <f>IF(ISTEXT('R.I.C.'!AQ53),'R.I.C.'!AQ53,"")</f>
        <v/>
      </c>
      <c r="E98" s="97" t="str">
        <f>IF(ISNUMBER('R.I.C.'!AR53),'R.I.C.'!AR53,"")</f>
        <v/>
      </c>
    </row>
    <row r="99" spans="2:5" x14ac:dyDescent="0.25">
      <c r="B99" s="163"/>
      <c r="C99" s="95" t="str">
        <f t="shared" si="2"/>
        <v/>
      </c>
      <c r="D99" s="96" t="str">
        <f>IF(ISTEXT('R.I.C.'!AQ54),'R.I.C.'!AQ54,"")</f>
        <v/>
      </c>
      <c r="E99" s="97" t="str">
        <f>IF(ISNUMBER('R.I.C.'!AR54),'R.I.C.'!AR54,"")</f>
        <v/>
      </c>
    </row>
    <row r="100" spans="2:5" x14ac:dyDescent="0.25">
      <c r="B100" s="163"/>
      <c r="C100" s="95" t="str">
        <f t="shared" si="2"/>
        <v/>
      </c>
      <c r="D100" s="96" t="str">
        <f>IF(ISTEXT('R.I.C.'!AQ55),'R.I.C.'!AQ55,"")</f>
        <v/>
      </c>
      <c r="E100" s="97" t="str">
        <f>IF(ISNUMBER('R.I.C.'!AR55),'R.I.C.'!AR55,"")</f>
        <v/>
      </c>
    </row>
    <row r="101" spans="2:5" x14ac:dyDescent="0.25">
      <c r="B101" s="163"/>
      <c r="C101" s="95" t="str">
        <f t="shared" si="2"/>
        <v/>
      </c>
      <c r="D101" s="96" t="str">
        <f>IF(ISTEXT('R.I.C.'!AQ56),'R.I.C.'!AQ56,"")</f>
        <v/>
      </c>
      <c r="E101" s="97" t="str">
        <f>IF(ISNUMBER('R.I.C.'!AR56),'R.I.C.'!AR56,"")</f>
        <v/>
      </c>
    </row>
    <row r="102" spans="2:5" x14ac:dyDescent="0.25">
      <c r="B102" s="163"/>
      <c r="C102" s="95" t="str">
        <f t="shared" si="2"/>
        <v/>
      </c>
      <c r="D102" s="96" t="str">
        <f>IF(ISTEXT('R.I.C.'!AQ57),'R.I.C.'!AQ57,"")</f>
        <v/>
      </c>
      <c r="E102" s="97" t="str">
        <f>IF(ISNUMBER('R.I.C.'!AR57),'R.I.C.'!AR57,"")</f>
        <v/>
      </c>
    </row>
    <row r="103" spans="2:5" x14ac:dyDescent="0.25">
      <c r="B103" s="163"/>
      <c r="C103" s="95" t="str">
        <f t="shared" si="2"/>
        <v/>
      </c>
      <c r="D103" s="96" t="str">
        <f>IF(ISTEXT('R.I.C.'!AQ58),'R.I.C.'!AQ58,"")</f>
        <v/>
      </c>
      <c r="E103" s="97" t="str">
        <f>IF(ISNUMBER('R.I.C.'!AR58),'R.I.C.'!AR58,"")</f>
        <v/>
      </c>
    </row>
    <row r="104" spans="2:5" x14ac:dyDescent="0.25">
      <c r="B104" s="163"/>
      <c r="C104" s="95" t="str">
        <f t="shared" ref="C104:C125" si="3">IF(D104="","",IF(ISNUMBER(SEARCH("Bârlad",D104)),"Municipiu",IF(ISNUMBER(SEARCH("Vaslui",D104)),"Municipiu",IF(ISNUMBER(SEARCH("Huși",D104)),"Municipiu",IF(ISNUMBER(SEARCH("Murgeni",D104)),"Oraș",IF(ISNUMBER(SEARCH("Negrești",D104)),"Oraș",IF(ISTEXT(D104),"Comună","")))))))</f>
        <v/>
      </c>
      <c r="D104" s="96" t="str">
        <f>IF(ISTEXT('R.I.C.'!AQ59),'R.I.C.'!AQ59,"")</f>
        <v/>
      </c>
      <c r="E104" s="97" t="str">
        <f>IF(ISNUMBER('R.I.C.'!AR59),'R.I.C.'!AR59,"")</f>
        <v/>
      </c>
    </row>
    <row r="105" spans="2:5" x14ac:dyDescent="0.25">
      <c r="B105" s="163"/>
      <c r="C105" s="95" t="str">
        <f t="shared" si="3"/>
        <v/>
      </c>
      <c r="D105" s="96" t="str">
        <f>IF(ISTEXT('R.I.C.'!AQ60),'R.I.C.'!AQ60,"")</f>
        <v/>
      </c>
      <c r="E105" s="97" t="str">
        <f>IF(ISNUMBER('R.I.C.'!AR60),'R.I.C.'!AR60,"")</f>
        <v/>
      </c>
    </row>
    <row r="106" spans="2:5" x14ac:dyDescent="0.25">
      <c r="B106" s="163"/>
      <c r="C106" s="95" t="str">
        <f t="shared" si="3"/>
        <v/>
      </c>
      <c r="D106" s="96" t="str">
        <f>IF(ISTEXT('R.I.C.'!AQ61),'R.I.C.'!AQ61,"")</f>
        <v/>
      </c>
      <c r="E106" s="97" t="str">
        <f>IF(ISNUMBER('R.I.C.'!AR61),'R.I.C.'!AR61,"")</f>
        <v/>
      </c>
    </row>
    <row r="107" spans="2:5" x14ac:dyDescent="0.25">
      <c r="B107" s="163"/>
      <c r="C107" s="95" t="str">
        <f t="shared" si="3"/>
        <v/>
      </c>
      <c r="D107" s="96" t="str">
        <f>IF(ISTEXT('R.I.C.'!AQ62),'R.I.C.'!AQ62,"")</f>
        <v/>
      </c>
      <c r="E107" s="97" t="str">
        <f>IF(ISNUMBER('R.I.C.'!AR62),'R.I.C.'!AR62,"")</f>
        <v/>
      </c>
    </row>
    <row r="108" spans="2:5" x14ac:dyDescent="0.25">
      <c r="B108" s="163"/>
      <c r="C108" s="95" t="str">
        <f t="shared" si="3"/>
        <v/>
      </c>
      <c r="D108" s="96" t="str">
        <f>IF(ISTEXT('R.I.C.'!AQ63),'R.I.C.'!AQ63,"")</f>
        <v/>
      </c>
      <c r="E108" s="97" t="str">
        <f>IF(ISNUMBER('R.I.C.'!AR63),'R.I.C.'!AR63,"")</f>
        <v/>
      </c>
    </row>
    <row r="109" spans="2:5" x14ac:dyDescent="0.25">
      <c r="B109" s="163"/>
      <c r="C109" s="95" t="str">
        <f t="shared" si="3"/>
        <v/>
      </c>
      <c r="D109" s="96" t="str">
        <f>IF(ISTEXT('R.I.C.'!AQ64),'R.I.C.'!AQ64,"")</f>
        <v/>
      </c>
      <c r="E109" s="97" t="str">
        <f>IF(ISNUMBER('R.I.C.'!AR64),'R.I.C.'!AR64,"")</f>
        <v/>
      </c>
    </row>
    <row r="110" spans="2:5" x14ac:dyDescent="0.25">
      <c r="B110" s="163"/>
      <c r="C110" s="95" t="str">
        <f t="shared" si="3"/>
        <v/>
      </c>
      <c r="D110" s="96" t="str">
        <f>IF(ISTEXT('R.I.C.'!AQ65),'R.I.C.'!AQ65,"")</f>
        <v/>
      </c>
      <c r="E110" s="97" t="str">
        <f>IF(ISNUMBER('R.I.C.'!AR65),'R.I.C.'!AR65,"")</f>
        <v/>
      </c>
    </row>
    <row r="111" spans="2:5" x14ac:dyDescent="0.25">
      <c r="B111" s="163"/>
      <c r="C111" s="95" t="str">
        <f t="shared" si="3"/>
        <v/>
      </c>
      <c r="D111" s="96" t="str">
        <f>IF(ISTEXT('R.I.C.'!AQ66),'R.I.C.'!AQ66,"")</f>
        <v/>
      </c>
      <c r="E111" s="97" t="str">
        <f>IF(ISNUMBER('R.I.C.'!AR66),'R.I.C.'!AR66,"")</f>
        <v/>
      </c>
    </row>
    <row r="112" spans="2:5" x14ac:dyDescent="0.25">
      <c r="B112" s="163"/>
      <c r="C112" s="95" t="str">
        <f t="shared" si="3"/>
        <v/>
      </c>
      <c r="D112" s="96" t="str">
        <f>IF(ISTEXT('R.I.C.'!AQ67),'R.I.C.'!AQ67,"")</f>
        <v/>
      </c>
      <c r="E112" s="97" t="str">
        <f>IF(ISNUMBER('R.I.C.'!AR67),'R.I.C.'!AR67,"")</f>
        <v/>
      </c>
    </row>
    <row r="113" spans="2:5" x14ac:dyDescent="0.25">
      <c r="B113" s="163"/>
      <c r="C113" s="95" t="str">
        <f t="shared" si="3"/>
        <v/>
      </c>
      <c r="D113" s="96" t="str">
        <f>IF(ISTEXT('R.I.C.'!AQ68),'R.I.C.'!AQ68,"")</f>
        <v/>
      </c>
      <c r="E113" s="97" t="str">
        <f>IF(ISNUMBER('R.I.C.'!AR68),'R.I.C.'!AR68,"")</f>
        <v/>
      </c>
    </row>
    <row r="114" spans="2:5" x14ac:dyDescent="0.25">
      <c r="B114" s="163"/>
      <c r="C114" s="95" t="str">
        <f t="shared" si="3"/>
        <v/>
      </c>
      <c r="D114" s="96" t="str">
        <f>IF(ISTEXT('R.I.C.'!AQ69),'R.I.C.'!AQ69,"")</f>
        <v/>
      </c>
      <c r="E114" s="97" t="str">
        <f>IF(ISNUMBER('R.I.C.'!AR69),'R.I.C.'!AR69,"")</f>
        <v/>
      </c>
    </row>
    <row r="115" spans="2:5" x14ac:dyDescent="0.25">
      <c r="B115" s="163"/>
      <c r="C115" s="95" t="str">
        <f t="shared" si="3"/>
        <v/>
      </c>
      <c r="D115" s="96" t="str">
        <f>IF(ISTEXT('R.I.C.'!AQ70),'R.I.C.'!AQ70,"")</f>
        <v/>
      </c>
      <c r="E115" s="97" t="str">
        <f>IF(ISNUMBER('R.I.C.'!AR70),'R.I.C.'!AR70,"")</f>
        <v/>
      </c>
    </row>
    <row r="116" spans="2:5" x14ac:dyDescent="0.25">
      <c r="B116" s="163"/>
      <c r="C116" s="95" t="str">
        <f t="shared" si="3"/>
        <v/>
      </c>
      <c r="D116" s="96" t="str">
        <f>IF(ISTEXT('R.I.C.'!AQ71),'R.I.C.'!AQ71,"")</f>
        <v/>
      </c>
      <c r="E116" s="97" t="str">
        <f>IF(ISNUMBER('R.I.C.'!AR71),'R.I.C.'!AR71,"")</f>
        <v/>
      </c>
    </row>
    <row r="117" spans="2:5" x14ac:dyDescent="0.25">
      <c r="B117" s="163"/>
      <c r="C117" s="95" t="str">
        <f t="shared" si="3"/>
        <v/>
      </c>
      <c r="D117" s="96" t="str">
        <f>IF(ISTEXT('R.I.C.'!AQ72),'R.I.C.'!AQ72,"")</f>
        <v/>
      </c>
      <c r="E117" s="97" t="str">
        <f>IF(ISNUMBER('R.I.C.'!AR72),'R.I.C.'!AR72,"")</f>
        <v/>
      </c>
    </row>
    <row r="118" spans="2:5" x14ac:dyDescent="0.25">
      <c r="B118" s="163"/>
      <c r="C118" s="95" t="str">
        <f t="shared" si="3"/>
        <v/>
      </c>
      <c r="D118" s="96" t="str">
        <f>IF(ISTEXT('R.I.C.'!AQ73),'R.I.C.'!AQ73,"")</f>
        <v/>
      </c>
      <c r="E118" s="97" t="str">
        <f>IF(ISNUMBER('R.I.C.'!AR73),'R.I.C.'!AR73,"")</f>
        <v/>
      </c>
    </row>
    <row r="119" spans="2:5" x14ac:dyDescent="0.25">
      <c r="B119" s="163"/>
      <c r="C119" s="95" t="str">
        <f t="shared" si="3"/>
        <v/>
      </c>
      <c r="D119" s="96" t="str">
        <f>IF(ISTEXT('R.I.C.'!AQ74),'R.I.C.'!AQ74,"")</f>
        <v/>
      </c>
      <c r="E119" s="97" t="str">
        <f>IF(ISNUMBER('R.I.C.'!AR74),'R.I.C.'!AR74,"")</f>
        <v/>
      </c>
    </row>
    <row r="120" spans="2:5" x14ac:dyDescent="0.25">
      <c r="B120" s="163"/>
      <c r="C120" s="95" t="str">
        <f t="shared" si="3"/>
        <v/>
      </c>
      <c r="D120" s="96" t="str">
        <f>IF(ISTEXT('R.I.C.'!AQ75),'R.I.C.'!AQ75,"")</f>
        <v/>
      </c>
      <c r="E120" s="97" t="str">
        <f>IF(ISNUMBER('R.I.C.'!AR75),'R.I.C.'!AR75,"")</f>
        <v/>
      </c>
    </row>
    <row r="121" spans="2:5" x14ac:dyDescent="0.25">
      <c r="B121" s="163"/>
      <c r="C121" s="95" t="str">
        <f t="shared" si="3"/>
        <v/>
      </c>
      <c r="D121" s="96" t="str">
        <f>IF(ISTEXT('R.I.C.'!AQ76),'R.I.C.'!AQ76,"")</f>
        <v/>
      </c>
      <c r="E121" s="97" t="str">
        <f>IF(ISNUMBER('R.I.C.'!AR76),'R.I.C.'!AR76,"")</f>
        <v/>
      </c>
    </row>
    <row r="122" spans="2:5" x14ac:dyDescent="0.25">
      <c r="B122" s="163"/>
      <c r="C122" s="95" t="str">
        <f t="shared" si="3"/>
        <v/>
      </c>
      <c r="D122" s="96" t="str">
        <f>IF(ISTEXT('R.I.C.'!AQ77),'R.I.C.'!AQ77,"")</f>
        <v/>
      </c>
      <c r="E122" s="97" t="str">
        <f>IF(ISNUMBER('R.I.C.'!AR77),'R.I.C.'!AR77,"")</f>
        <v/>
      </c>
    </row>
    <row r="123" spans="2:5" x14ac:dyDescent="0.25">
      <c r="B123" s="163"/>
      <c r="C123" s="95" t="str">
        <f t="shared" si="3"/>
        <v/>
      </c>
      <c r="D123" s="96" t="str">
        <f>IF(ISTEXT('R.I.C.'!AQ78),'R.I.C.'!AQ78,"")</f>
        <v/>
      </c>
      <c r="E123" s="97" t="str">
        <f>IF(ISNUMBER('R.I.C.'!AR78),'R.I.C.'!AR78,"")</f>
        <v/>
      </c>
    </row>
    <row r="124" spans="2:5" x14ac:dyDescent="0.25">
      <c r="B124" s="163"/>
      <c r="C124" s="95" t="str">
        <f t="shared" si="3"/>
        <v/>
      </c>
      <c r="D124" s="96" t="str">
        <f>IF(ISTEXT('R.I.C.'!AQ79),'R.I.C.'!AQ79,"")</f>
        <v/>
      </c>
      <c r="E124" s="97" t="str">
        <f>IF(ISNUMBER('R.I.C.'!AR79),'R.I.C.'!AR79,"")</f>
        <v/>
      </c>
    </row>
    <row r="125" spans="2:5" x14ac:dyDescent="0.25">
      <c r="B125" s="163"/>
      <c r="C125" s="95" t="str">
        <f t="shared" si="3"/>
        <v/>
      </c>
      <c r="D125" s="96" t="str">
        <f>IF(ISTEXT('R.I.C.'!AQ80),'R.I.C.'!AQ80,"")</f>
        <v/>
      </c>
      <c r="E125" s="97" t="str">
        <f>IF(ISNUMBER('R.I.C.'!AR80),'R.I.C.'!AR80,"")</f>
        <v/>
      </c>
    </row>
    <row r="126" spans="2:5" x14ac:dyDescent="0.25">
      <c r="B126" s="98"/>
      <c r="C126" s="99"/>
      <c r="D126" s="100"/>
      <c r="E126" s="101"/>
    </row>
    <row r="127" spans="2:5" ht="33.75" customHeight="1" x14ac:dyDescent="0.25">
      <c r="B127" s="164" t="s">
        <v>121</v>
      </c>
      <c r="C127" s="164"/>
      <c r="D127" s="164"/>
      <c r="E127" s="102"/>
    </row>
    <row r="128" spans="2:5" ht="34.5" customHeight="1" x14ac:dyDescent="0.25">
      <c r="B128" s="103" t="s">
        <v>122</v>
      </c>
      <c r="C128" s="104" t="s">
        <v>119</v>
      </c>
      <c r="D128" s="104" t="s">
        <v>120</v>
      </c>
      <c r="E128" s="87"/>
    </row>
    <row r="129" spans="2:5" ht="12.75" customHeight="1" x14ac:dyDescent="0.25">
      <c r="B129" s="105" t="s">
        <v>123</v>
      </c>
      <c r="C129" s="106">
        <f>COUNTIF(C8:C49,"Municipiu")</f>
        <v>0</v>
      </c>
      <c r="D129" s="106">
        <f>COUNTIF(C50:C118,"Municipiu")</f>
        <v>0</v>
      </c>
      <c r="E129" s="87"/>
    </row>
    <row r="130" spans="2:5" ht="18" customHeight="1" x14ac:dyDescent="0.25">
      <c r="B130" s="105" t="s">
        <v>124</v>
      </c>
      <c r="C130" s="106">
        <f>COUNTIF(C8:C49,"Oraș")</f>
        <v>0</v>
      </c>
      <c r="D130" s="106">
        <f>COUNTIF(C50:C118,"Oraș")</f>
        <v>0</v>
      </c>
      <c r="E130" s="87"/>
    </row>
    <row r="131" spans="2:5" ht="18" customHeight="1" x14ac:dyDescent="0.25">
      <c r="B131" s="105" t="s">
        <v>125</v>
      </c>
      <c r="C131" s="106">
        <f>COUNTIF(C8:C49,"Comună")</f>
        <v>0</v>
      </c>
      <c r="D131" s="106">
        <f>COUNTIF(C50:C118,"Comună")</f>
        <v>0</v>
      </c>
      <c r="E131" s="87"/>
    </row>
    <row r="132" spans="2:5" ht="34.5" customHeight="1" x14ac:dyDescent="0.25">
      <c r="B132" s="107" t="s">
        <v>126</v>
      </c>
      <c r="C132" s="108">
        <f>SUM(C129:C131)</f>
        <v>0</v>
      </c>
      <c r="D132" s="109">
        <f>SUM(D129:D131)</f>
        <v>0</v>
      </c>
      <c r="E132" s="110">
        <f>SUM(C132:D132)</f>
        <v>0</v>
      </c>
    </row>
    <row r="133" spans="2:5" x14ac:dyDescent="0.25">
      <c r="B133" s="87"/>
      <c r="D133" s="87"/>
      <c r="E133" s="87"/>
    </row>
    <row r="134" spans="2:5" x14ac:dyDescent="0.25">
      <c r="C134" s="91" t="s">
        <v>127</v>
      </c>
    </row>
    <row r="135" spans="2:5" ht="21" x14ac:dyDescent="0.25">
      <c r="B135" s="86"/>
      <c r="C135" s="83"/>
      <c r="D135" s="84"/>
    </row>
    <row r="136" spans="2:5" ht="21" x14ac:dyDescent="0.25">
      <c r="B136" s="83"/>
      <c r="C136" s="84"/>
      <c r="D136" s="84"/>
    </row>
    <row r="137" spans="2:5" ht="21" x14ac:dyDescent="0.25">
      <c r="B137" s="83"/>
      <c r="C137" s="84"/>
      <c r="D137" s="84"/>
    </row>
    <row r="138" spans="2:5" ht="21" x14ac:dyDescent="0.25">
      <c r="B138" s="83"/>
      <c r="C138" s="86"/>
      <c r="D138" s="86"/>
    </row>
    <row r="139" spans="2:5" ht="21" x14ac:dyDescent="0.25">
      <c r="B139" s="83"/>
      <c r="C139" s="84"/>
      <c r="D139" s="84"/>
    </row>
  </sheetData>
  <mergeCells count="4">
    <mergeCell ref="B3:E3"/>
    <mergeCell ref="B8:B49"/>
    <mergeCell ref="B50:B125"/>
    <mergeCell ref="B127:D127"/>
  </mergeCells>
  <conditionalFormatting sqref="D8:H49">
    <cfRule type="duplicateValues" dxfId="3" priority="2"/>
  </conditionalFormatting>
  <conditionalFormatting sqref="D50:H126">
    <cfRule type="duplicateValues" dxfId="2" priority="3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3:H156"/>
  <sheetViews>
    <sheetView topLeftCell="A133" zoomScale="70" zoomScaleNormal="70" workbookViewId="0">
      <selection activeCell="J60" sqref="J60"/>
    </sheetView>
  </sheetViews>
  <sheetFormatPr defaultRowHeight="15" x14ac:dyDescent="0.25"/>
  <cols>
    <col min="1" max="1" width="8.5703125" customWidth="1"/>
    <col min="2" max="2" width="28.28515625" customWidth="1"/>
    <col min="3" max="3" width="28.85546875" customWidth="1"/>
    <col min="4" max="5" width="24.140625" customWidth="1"/>
    <col min="6" max="1025" width="8.5703125" customWidth="1"/>
  </cols>
  <sheetData>
    <row r="3" spans="2:8" ht="15.75" x14ac:dyDescent="0.25">
      <c r="B3" s="161" t="s">
        <v>128</v>
      </c>
      <c r="C3" s="161"/>
      <c r="D3" s="161"/>
      <c r="E3" s="161"/>
    </row>
    <row r="4" spans="2:8" ht="15.75" x14ac:dyDescent="0.25">
      <c r="B4" s="165"/>
      <c r="C4" s="165"/>
      <c r="D4" s="165"/>
      <c r="E4" s="165"/>
    </row>
    <row r="6" spans="2:8" x14ac:dyDescent="0.25">
      <c r="B6" s="111" t="s">
        <v>113</v>
      </c>
      <c r="C6" s="89" t="s">
        <v>114</v>
      </c>
      <c r="D6" s="112">
        <f>'R.I.C.'!J91</f>
        <v>0.27808623339815663</v>
      </c>
    </row>
    <row r="7" spans="2:8" x14ac:dyDescent="0.25">
      <c r="B7" s="102"/>
      <c r="C7" s="113"/>
    </row>
    <row r="8" spans="2:8" ht="45.75" thickBot="1" x14ac:dyDescent="0.3">
      <c r="B8" s="114" t="s">
        <v>115</v>
      </c>
      <c r="C8" s="115" t="s">
        <v>129</v>
      </c>
      <c r="D8" s="115" t="s">
        <v>117</v>
      </c>
      <c r="E8" s="115" t="s">
        <v>118</v>
      </c>
    </row>
    <row r="9" spans="2:8" ht="15.75" customHeight="1" thickBot="1" x14ac:dyDescent="0.3">
      <c r="B9" s="166" t="s">
        <v>130</v>
      </c>
      <c r="C9" s="116" t="str">
        <f t="shared" ref="C9:C40" si="0">IF(D9="","",IF(ISNUMBER(SEARCH("Bârlad",D9)),"Municipiu",IF(ISNUMBER(SEARCH("Vaslui",D9)),"Municipiu",IF(ISNUMBER(SEARCH("Huși",D9)),"Municipiu",IF(ISNUMBER(SEARCH("Murgeni",D9)),"Oraș",IF(ISNUMBER(SEARCH("Negrești",D9)),"Oraș",IF(ISTEXT(D9),"Comună","")))))))</f>
        <v>Comună</v>
      </c>
      <c r="D9" s="117" t="str">
        <f>IF(ISTEXT('R.I.C.'!AO5),'R.I.C.'!AO5,"")</f>
        <v>CIOCANI</v>
      </c>
      <c r="E9" s="118">
        <f>IF(ISNUMBER('R.I.C.'!AP5),'R.I.C.'!AP5,"")</f>
        <v>1.1933174224343674</v>
      </c>
      <c r="H9" s="119"/>
    </row>
    <row r="10" spans="2:8" ht="15.75" thickBot="1" x14ac:dyDescent="0.3">
      <c r="B10" s="166"/>
      <c r="C10" s="116" t="str">
        <f t="shared" si="0"/>
        <v>Comună</v>
      </c>
      <c r="D10" s="117" t="str">
        <f>IF(ISTEXT('R.I.C.'!AO6),'R.I.C.'!AO6,"")</f>
        <v>MUNTENII DE JOS</v>
      </c>
      <c r="E10" s="118">
        <f>IF(ISNUMBER('R.I.C.'!AP6),'R.I.C.'!AP6,"")</f>
        <v>1.1574074074074074</v>
      </c>
      <c r="H10" s="119"/>
    </row>
    <row r="11" spans="2:8" ht="15.75" thickBot="1" x14ac:dyDescent="0.3">
      <c r="B11" s="166"/>
      <c r="C11" s="116" t="str">
        <f t="shared" si="0"/>
        <v>Comună</v>
      </c>
      <c r="D11" s="117" t="str">
        <f>IF(ISTEXT('R.I.C.'!AO7),'R.I.C.'!AO7,"")</f>
        <v>BOŢEŞTI</v>
      </c>
      <c r="E11" s="118">
        <f>IF(ISNUMBER('R.I.C.'!AP7),'R.I.C.'!AP7,"")</f>
        <v>1.0520778537611783</v>
      </c>
      <c r="H11" s="119"/>
    </row>
    <row r="12" spans="2:8" ht="15.75" thickBot="1" x14ac:dyDescent="0.3">
      <c r="B12" s="166"/>
      <c r="C12" s="116" t="str">
        <f t="shared" si="0"/>
        <v/>
      </c>
      <c r="D12" s="117" t="str">
        <f>IF(ISTEXT('R.I.C.'!AO8),'R.I.C.'!AO8,"")</f>
        <v/>
      </c>
      <c r="E12" s="118" t="str">
        <f>IF(ISNUMBER('R.I.C.'!AP8),'R.I.C.'!AP8,"")</f>
        <v/>
      </c>
      <c r="H12" s="119"/>
    </row>
    <row r="13" spans="2:8" ht="15.75" thickBot="1" x14ac:dyDescent="0.3">
      <c r="B13" s="166"/>
      <c r="C13" s="116" t="str">
        <f t="shared" si="0"/>
        <v/>
      </c>
      <c r="D13" s="117" t="str">
        <f>IF(ISTEXT('R.I.C.'!AO9),'R.I.C.'!AO9,"")</f>
        <v/>
      </c>
      <c r="E13" s="118" t="str">
        <f>IF(ISNUMBER('R.I.C.'!AP9),'R.I.C.'!AP9,"")</f>
        <v/>
      </c>
      <c r="H13" s="119"/>
    </row>
    <row r="14" spans="2:8" ht="15.75" thickBot="1" x14ac:dyDescent="0.3">
      <c r="B14" s="166"/>
      <c r="C14" s="116" t="str">
        <f t="shared" si="0"/>
        <v/>
      </c>
      <c r="D14" s="117" t="str">
        <f>IF(ISTEXT('R.I.C.'!AO10),'R.I.C.'!AO10,"")</f>
        <v/>
      </c>
      <c r="E14" s="118" t="str">
        <f>IF(ISNUMBER('R.I.C.'!AP10),'R.I.C.'!AP10,"")</f>
        <v/>
      </c>
      <c r="H14" s="119"/>
    </row>
    <row r="15" spans="2:8" ht="15.75" thickBot="1" x14ac:dyDescent="0.3">
      <c r="B15" s="166"/>
      <c r="C15" s="116" t="str">
        <f t="shared" si="0"/>
        <v/>
      </c>
      <c r="D15" s="117" t="str">
        <f>IF(ISTEXT('R.I.C.'!AO11),'R.I.C.'!AO11,"")</f>
        <v/>
      </c>
      <c r="E15" s="118" t="str">
        <f>IF(ISNUMBER('R.I.C.'!AP11),'R.I.C.'!AP11,"")</f>
        <v/>
      </c>
      <c r="H15" s="119"/>
    </row>
    <row r="16" spans="2:8" ht="15.75" thickBot="1" x14ac:dyDescent="0.3">
      <c r="B16" s="166"/>
      <c r="C16" s="116" t="str">
        <f t="shared" si="0"/>
        <v/>
      </c>
      <c r="D16" s="117" t="str">
        <f>IF(ISTEXT('R.I.C.'!AO12),'R.I.C.'!AO12,"")</f>
        <v/>
      </c>
      <c r="E16" s="118" t="str">
        <f>IF(ISNUMBER('R.I.C.'!AP12),'R.I.C.'!AP12,"")</f>
        <v/>
      </c>
      <c r="H16" s="119"/>
    </row>
    <row r="17" spans="2:8" ht="15.75" thickBot="1" x14ac:dyDescent="0.3">
      <c r="B17" s="166"/>
      <c r="C17" s="116" t="str">
        <f t="shared" si="0"/>
        <v/>
      </c>
      <c r="D17" s="117" t="str">
        <f>IF(ISTEXT('R.I.C.'!AO13),'R.I.C.'!AO13,"")</f>
        <v/>
      </c>
      <c r="E17" s="118" t="str">
        <f>IF(ISNUMBER('R.I.C.'!AP13),'R.I.C.'!AP13,"")</f>
        <v/>
      </c>
      <c r="H17" s="119"/>
    </row>
    <row r="18" spans="2:8" ht="15.75" thickBot="1" x14ac:dyDescent="0.3">
      <c r="B18" s="166"/>
      <c r="C18" s="116" t="str">
        <f t="shared" si="0"/>
        <v/>
      </c>
      <c r="D18" s="117" t="str">
        <f>IF(ISTEXT('R.I.C.'!AO14),'R.I.C.'!AO14,"")</f>
        <v/>
      </c>
      <c r="E18" s="118" t="str">
        <f>IF(ISNUMBER('R.I.C.'!AP14),'R.I.C.'!AP14,"")</f>
        <v/>
      </c>
      <c r="H18" s="119"/>
    </row>
    <row r="19" spans="2:8" ht="15.75" thickBot="1" x14ac:dyDescent="0.3">
      <c r="B19" s="166"/>
      <c r="C19" s="116" t="str">
        <f t="shared" si="0"/>
        <v/>
      </c>
      <c r="D19" s="117" t="str">
        <f>IF(ISTEXT('R.I.C.'!AO15),'R.I.C.'!AO15,"")</f>
        <v/>
      </c>
      <c r="E19" s="118" t="str">
        <f>IF(ISNUMBER('R.I.C.'!AP15),'R.I.C.'!AP15,"")</f>
        <v/>
      </c>
      <c r="H19" s="119"/>
    </row>
    <row r="20" spans="2:8" ht="15.75" thickBot="1" x14ac:dyDescent="0.3">
      <c r="B20" s="166"/>
      <c r="C20" s="116" t="str">
        <f t="shared" si="0"/>
        <v/>
      </c>
      <c r="D20" s="117" t="str">
        <f>IF(ISTEXT('R.I.C.'!AO16),'R.I.C.'!AO16,"")</f>
        <v/>
      </c>
      <c r="E20" s="118" t="str">
        <f>IF(ISNUMBER('R.I.C.'!AP16),'R.I.C.'!AP16,"")</f>
        <v/>
      </c>
      <c r="H20" s="119"/>
    </row>
    <row r="21" spans="2:8" ht="15.75" thickBot="1" x14ac:dyDescent="0.3">
      <c r="B21" s="166"/>
      <c r="C21" s="116" t="str">
        <f t="shared" si="0"/>
        <v/>
      </c>
      <c r="D21" s="117" t="str">
        <f>IF(ISTEXT('R.I.C.'!AO17),'R.I.C.'!AO17,"")</f>
        <v/>
      </c>
      <c r="E21" s="118" t="str">
        <f>IF(ISNUMBER('R.I.C.'!AP17),'R.I.C.'!AP17,"")</f>
        <v/>
      </c>
      <c r="H21" s="119"/>
    </row>
    <row r="22" spans="2:8" ht="14.25" customHeight="1" thickBot="1" x14ac:dyDescent="0.3">
      <c r="B22" s="166"/>
      <c r="C22" s="116" t="str">
        <f t="shared" si="0"/>
        <v/>
      </c>
      <c r="D22" s="117" t="str">
        <f>IF(ISTEXT('R.I.C.'!AO18),'R.I.C.'!AO18,"")</f>
        <v/>
      </c>
      <c r="E22" s="118" t="str">
        <f>IF(ISNUMBER('R.I.C.'!AP18),'R.I.C.'!AP18,"")</f>
        <v/>
      </c>
      <c r="H22" s="119"/>
    </row>
    <row r="23" spans="2:8" ht="14.25" customHeight="1" thickBot="1" x14ac:dyDescent="0.3">
      <c r="B23" s="166"/>
      <c r="C23" s="116" t="str">
        <f t="shared" si="0"/>
        <v/>
      </c>
      <c r="D23" s="117" t="str">
        <f>IF(ISTEXT('R.I.C.'!AO19),'R.I.C.'!AO19,"")</f>
        <v/>
      </c>
      <c r="E23" s="118" t="str">
        <f>IF(ISNUMBER('R.I.C.'!AP19),'R.I.C.'!AP19,"")</f>
        <v/>
      </c>
      <c r="H23" s="119"/>
    </row>
    <row r="24" spans="2:8" ht="14.25" customHeight="1" thickBot="1" x14ac:dyDescent="0.3">
      <c r="B24" s="166"/>
      <c r="C24" s="116" t="str">
        <f t="shared" si="0"/>
        <v/>
      </c>
      <c r="D24" s="117" t="str">
        <f>IF(ISTEXT('R.I.C.'!AO20),'R.I.C.'!AO20,"")</f>
        <v/>
      </c>
      <c r="E24" s="118" t="str">
        <f>IF(ISNUMBER('R.I.C.'!AP20),'R.I.C.'!AP20,"")</f>
        <v/>
      </c>
      <c r="H24" s="119"/>
    </row>
    <row r="25" spans="2:8" ht="15.75" thickBot="1" x14ac:dyDescent="0.3">
      <c r="B25" s="166"/>
      <c r="C25" s="116" t="str">
        <f t="shared" si="0"/>
        <v/>
      </c>
      <c r="D25" s="117" t="str">
        <f>IF(ISTEXT('R.I.C.'!AO21),'R.I.C.'!AO21,"")</f>
        <v/>
      </c>
      <c r="E25" s="118" t="str">
        <f>IF(ISNUMBER('R.I.C.'!AP21),'R.I.C.'!AP21,"")</f>
        <v/>
      </c>
      <c r="H25" s="119"/>
    </row>
    <row r="26" spans="2:8" ht="15.75" thickBot="1" x14ac:dyDescent="0.3">
      <c r="B26" s="166"/>
      <c r="C26" s="116" t="str">
        <f t="shared" si="0"/>
        <v/>
      </c>
      <c r="D26" s="117" t="str">
        <f>IF(ISTEXT('R.I.C.'!AO22),'R.I.C.'!AO22,"")</f>
        <v/>
      </c>
      <c r="E26" s="118" t="str">
        <f>IF(ISNUMBER('R.I.C.'!AP22),'R.I.C.'!AP22,"")</f>
        <v/>
      </c>
      <c r="H26" s="119"/>
    </row>
    <row r="27" spans="2:8" ht="15.75" thickBot="1" x14ac:dyDescent="0.3">
      <c r="B27" s="166"/>
      <c r="C27" s="116" t="str">
        <f t="shared" si="0"/>
        <v/>
      </c>
      <c r="D27" s="117" t="str">
        <f>IF(ISTEXT('R.I.C.'!AO23),'R.I.C.'!AO23,"")</f>
        <v/>
      </c>
      <c r="E27" s="118" t="str">
        <f>IF(ISNUMBER('R.I.C.'!AP23),'R.I.C.'!AP23,"")</f>
        <v/>
      </c>
      <c r="H27" s="119"/>
    </row>
    <row r="28" spans="2:8" ht="15.75" thickBot="1" x14ac:dyDescent="0.3">
      <c r="B28" s="166"/>
      <c r="C28" s="116" t="str">
        <f t="shared" si="0"/>
        <v/>
      </c>
      <c r="D28" s="117" t="str">
        <f>IF(ISTEXT('R.I.C.'!AO24),'R.I.C.'!AO24,"")</f>
        <v/>
      </c>
      <c r="E28" s="118" t="str">
        <f>IF(ISNUMBER('R.I.C.'!AP24),'R.I.C.'!AP24,"")</f>
        <v/>
      </c>
      <c r="H28" s="119"/>
    </row>
    <row r="29" spans="2:8" ht="15.75" thickBot="1" x14ac:dyDescent="0.3">
      <c r="B29" s="166"/>
      <c r="C29" s="116" t="str">
        <f t="shared" si="0"/>
        <v/>
      </c>
      <c r="D29" s="117" t="str">
        <f>IF(ISTEXT('R.I.C.'!AO25),'R.I.C.'!AO25,"")</f>
        <v/>
      </c>
      <c r="E29" s="118" t="str">
        <f>IF(ISNUMBER('R.I.C.'!AP25),'R.I.C.'!AP25,"")</f>
        <v/>
      </c>
      <c r="H29" s="119"/>
    </row>
    <row r="30" spans="2:8" ht="15.75" thickBot="1" x14ac:dyDescent="0.3">
      <c r="B30" s="166"/>
      <c r="C30" s="116" t="str">
        <f t="shared" si="0"/>
        <v/>
      </c>
      <c r="D30" s="117" t="str">
        <f>IF(ISTEXT('R.I.C.'!AO26),'R.I.C.'!AO26,"")</f>
        <v/>
      </c>
      <c r="E30" s="118" t="str">
        <f>IF(ISNUMBER('R.I.C.'!AP26),'R.I.C.'!AP26,"")</f>
        <v/>
      </c>
      <c r="H30" s="119"/>
    </row>
    <row r="31" spans="2:8" ht="15.75" thickBot="1" x14ac:dyDescent="0.3">
      <c r="B31" s="166"/>
      <c r="C31" s="116" t="str">
        <f t="shared" si="0"/>
        <v/>
      </c>
      <c r="D31" s="117" t="str">
        <f>IF(ISTEXT('R.I.C.'!AO27),'R.I.C.'!AO27,"")</f>
        <v/>
      </c>
      <c r="E31" s="118" t="str">
        <f>IF(ISNUMBER('R.I.C.'!AP27),'R.I.C.'!AP27,"")</f>
        <v/>
      </c>
      <c r="H31" s="119"/>
    </row>
    <row r="32" spans="2:8" ht="15.75" thickBot="1" x14ac:dyDescent="0.3">
      <c r="B32" s="166"/>
      <c r="C32" s="116" t="str">
        <f t="shared" si="0"/>
        <v/>
      </c>
      <c r="D32" s="117" t="str">
        <f>IF(ISTEXT('R.I.C.'!AO28),'R.I.C.'!AO28,"")</f>
        <v/>
      </c>
      <c r="E32" s="118" t="str">
        <f>IF(ISNUMBER('R.I.C.'!AP28),'R.I.C.'!AP28,"")</f>
        <v/>
      </c>
      <c r="H32" s="119"/>
    </row>
    <row r="33" spans="2:8" ht="15.75" thickBot="1" x14ac:dyDescent="0.3">
      <c r="B33" s="166"/>
      <c r="C33" s="116" t="str">
        <f t="shared" si="0"/>
        <v/>
      </c>
      <c r="D33" s="117" t="str">
        <f>IF(ISTEXT('R.I.C.'!AO29),'R.I.C.'!AO29,"")</f>
        <v/>
      </c>
      <c r="E33" s="118" t="str">
        <f>IF(ISNUMBER('R.I.C.'!AP29),'R.I.C.'!AP29,"")</f>
        <v/>
      </c>
      <c r="H33" s="119"/>
    </row>
    <row r="34" spans="2:8" ht="15.75" thickBot="1" x14ac:dyDescent="0.3">
      <c r="B34" s="166"/>
      <c r="C34" s="116" t="str">
        <f t="shared" si="0"/>
        <v/>
      </c>
      <c r="D34" s="117" t="str">
        <f>IF(ISTEXT('R.I.C.'!AO30),'R.I.C.'!AO30,"")</f>
        <v/>
      </c>
      <c r="E34" s="118" t="str">
        <f>IF(ISNUMBER('R.I.C.'!AP30),'R.I.C.'!AP30,"")</f>
        <v/>
      </c>
      <c r="H34" s="119"/>
    </row>
    <row r="35" spans="2:8" ht="15.75" thickBot="1" x14ac:dyDescent="0.3">
      <c r="B35" s="166"/>
      <c r="C35" s="116" t="str">
        <f t="shared" si="0"/>
        <v/>
      </c>
      <c r="D35" s="117" t="str">
        <f>IF(ISTEXT('R.I.C.'!AO31),'R.I.C.'!AO31,"")</f>
        <v/>
      </c>
      <c r="E35" s="118" t="str">
        <f>IF(ISNUMBER('R.I.C.'!AP31),'R.I.C.'!AP31,"")</f>
        <v/>
      </c>
      <c r="H35" s="119"/>
    </row>
    <row r="36" spans="2:8" ht="15.75" thickBot="1" x14ac:dyDescent="0.3">
      <c r="B36" s="166"/>
      <c r="C36" s="116" t="str">
        <f t="shared" si="0"/>
        <v/>
      </c>
      <c r="D36" s="117" t="str">
        <f>IF(ISTEXT('R.I.C.'!AO32),'R.I.C.'!AO32,"")</f>
        <v/>
      </c>
      <c r="E36" s="118" t="str">
        <f>IF(ISNUMBER('R.I.C.'!AP32),'R.I.C.'!AP32,"")</f>
        <v/>
      </c>
      <c r="H36" s="119"/>
    </row>
    <row r="37" spans="2:8" ht="15.75" thickBot="1" x14ac:dyDescent="0.3">
      <c r="B37" s="166"/>
      <c r="C37" s="116" t="str">
        <f t="shared" si="0"/>
        <v/>
      </c>
      <c r="D37" s="117" t="str">
        <f>IF(ISTEXT('R.I.C.'!AO33),'R.I.C.'!AO33,"")</f>
        <v/>
      </c>
      <c r="E37" s="118" t="str">
        <f>IF(ISNUMBER('R.I.C.'!AP33),'R.I.C.'!AP33,"")</f>
        <v/>
      </c>
      <c r="H37" s="119"/>
    </row>
    <row r="38" spans="2:8" ht="15.75" thickBot="1" x14ac:dyDescent="0.3">
      <c r="B38" s="166"/>
      <c r="C38" s="116" t="str">
        <f t="shared" si="0"/>
        <v/>
      </c>
      <c r="D38" s="117" t="str">
        <f>IF(ISTEXT('R.I.C.'!AO34),'R.I.C.'!AO34,"")</f>
        <v/>
      </c>
      <c r="E38" s="118" t="str">
        <f>IF(ISNUMBER('R.I.C.'!AP34),'R.I.C.'!AP34,"")</f>
        <v/>
      </c>
      <c r="H38" s="119"/>
    </row>
    <row r="39" spans="2:8" ht="15.75" thickBot="1" x14ac:dyDescent="0.3">
      <c r="B39" s="166"/>
      <c r="C39" s="116" t="str">
        <f t="shared" si="0"/>
        <v/>
      </c>
      <c r="D39" s="117" t="str">
        <f>IF(ISTEXT('R.I.C.'!AO35),'R.I.C.'!AO35,"")</f>
        <v/>
      </c>
      <c r="E39" s="118" t="str">
        <f>IF(ISNUMBER('R.I.C.'!AP35),'R.I.C.'!AP35,"")</f>
        <v/>
      </c>
      <c r="H39" s="119"/>
    </row>
    <row r="40" spans="2:8" ht="15.75" thickBot="1" x14ac:dyDescent="0.3">
      <c r="B40" s="166"/>
      <c r="C40" s="116" t="str">
        <f t="shared" si="0"/>
        <v/>
      </c>
      <c r="D40" s="117" t="str">
        <f>IF(ISTEXT('R.I.C.'!AO36),'R.I.C.'!AO36,"")</f>
        <v/>
      </c>
      <c r="E40" s="118" t="str">
        <f>IF(ISNUMBER('R.I.C.'!AP36),'R.I.C.'!AP36,"")</f>
        <v/>
      </c>
      <c r="H40" s="119"/>
    </row>
    <row r="41" spans="2:8" ht="15.75" thickBot="1" x14ac:dyDescent="0.3">
      <c r="B41" s="166"/>
      <c r="C41" s="116" t="str">
        <f t="shared" ref="C41:C72" si="1">IF(D41="","",IF(ISNUMBER(SEARCH("Bârlad",D41)),"Municipiu",IF(ISNUMBER(SEARCH("Vaslui",D41)),"Municipiu",IF(ISNUMBER(SEARCH("Huși",D41)),"Municipiu",IF(ISNUMBER(SEARCH("Murgeni",D41)),"Oraș",IF(ISNUMBER(SEARCH("Negrești",D41)),"Oraș",IF(ISTEXT(D41),"Comună","")))))))</f>
        <v/>
      </c>
      <c r="D41" s="117" t="str">
        <f>IF(ISTEXT('R.I.C.'!AO37),'R.I.C.'!AO37,"")</f>
        <v/>
      </c>
      <c r="E41" s="118" t="str">
        <f>IF(ISNUMBER('R.I.C.'!AP37),'R.I.C.'!AP37,"")</f>
        <v/>
      </c>
      <c r="H41" s="119"/>
    </row>
    <row r="42" spans="2:8" ht="15.75" thickBot="1" x14ac:dyDescent="0.3">
      <c r="B42" s="166"/>
      <c r="C42" s="116" t="str">
        <f t="shared" si="1"/>
        <v/>
      </c>
      <c r="D42" s="117" t="str">
        <f>IF(ISTEXT('R.I.C.'!AO38),'R.I.C.'!AO38,"")</f>
        <v/>
      </c>
      <c r="E42" s="118" t="str">
        <f>IF(ISNUMBER('R.I.C.'!AP38),'R.I.C.'!AP38,"")</f>
        <v/>
      </c>
      <c r="H42" s="119"/>
    </row>
    <row r="43" spans="2:8" ht="15.75" thickBot="1" x14ac:dyDescent="0.3">
      <c r="B43" s="166"/>
      <c r="C43" s="116" t="str">
        <f t="shared" si="1"/>
        <v/>
      </c>
      <c r="D43" s="117" t="str">
        <f>IF(ISTEXT('R.I.C.'!AO39),'R.I.C.'!AO39,"")</f>
        <v/>
      </c>
      <c r="E43" s="118" t="str">
        <f>IF(ISNUMBER('R.I.C.'!AP39),'R.I.C.'!AP39,"")</f>
        <v/>
      </c>
      <c r="H43" s="119"/>
    </row>
    <row r="44" spans="2:8" ht="15.75" thickBot="1" x14ac:dyDescent="0.3">
      <c r="B44" s="166"/>
      <c r="C44" s="116" t="str">
        <f t="shared" si="1"/>
        <v/>
      </c>
      <c r="D44" s="117" t="str">
        <f>IF(ISTEXT('R.I.C.'!AO40),'R.I.C.'!AO40,"")</f>
        <v/>
      </c>
      <c r="E44" s="118" t="str">
        <f>IF(ISNUMBER('R.I.C.'!AP40),'R.I.C.'!AP40,"")</f>
        <v/>
      </c>
      <c r="H44" s="119"/>
    </row>
    <row r="45" spans="2:8" ht="15.75" thickBot="1" x14ac:dyDescent="0.3">
      <c r="B45" s="166"/>
      <c r="C45" s="116" t="str">
        <f t="shared" si="1"/>
        <v/>
      </c>
      <c r="D45" s="117" t="str">
        <f>IF(ISTEXT('R.I.C.'!AO41),'R.I.C.'!AO41,"")</f>
        <v/>
      </c>
      <c r="E45" s="118" t="str">
        <f>IF(ISNUMBER('R.I.C.'!AP41),'R.I.C.'!AP41,"")</f>
        <v/>
      </c>
      <c r="H45" s="119"/>
    </row>
    <row r="46" spans="2:8" ht="15.75" thickBot="1" x14ac:dyDescent="0.3">
      <c r="B46" s="166"/>
      <c r="C46" s="116" t="str">
        <f t="shared" si="1"/>
        <v/>
      </c>
      <c r="D46" s="117" t="str">
        <f>IF(ISTEXT('R.I.C.'!AO42),'R.I.C.'!AO42,"")</f>
        <v/>
      </c>
      <c r="E46" s="118" t="str">
        <f>IF(ISNUMBER('R.I.C.'!AP42),'R.I.C.'!AP42,"")</f>
        <v/>
      </c>
      <c r="H46" s="119"/>
    </row>
    <row r="47" spans="2:8" ht="15.75" thickBot="1" x14ac:dyDescent="0.3">
      <c r="B47" s="166"/>
      <c r="C47" s="116" t="str">
        <f t="shared" si="1"/>
        <v/>
      </c>
      <c r="D47" s="117" t="str">
        <f>IF(ISTEXT('R.I.C.'!AO43),'R.I.C.'!AO43,"")</f>
        <v/>
      </c>
      <c r="E47" s="118" t="str">
        <f>IF(ISNUMBER('R.I.C.'!AP43),'R.I.C.'!AP43,"")</f>
        <v/>
      </c>
      <c r="H47" s="119"/>
    </row>
    <row r="48" spans="2:8" ht="15.75" thickBot="1" x14ac:dyDescent="0.3">
      <c r="B48" s="166"/>
      <c r="C48" s="116" t="str">
        <f t="shared" si="1"/>
        <v/>
      </c>
      <c r="D48" s="117" t="str">
        <f>IF(ISTEXT('R.I.C.'!AO44),'R.I.C.'!AO44,"")</f>
        <v/>
      </c>
      <c r="E48" s="118" t="str">
        <f>IF(ISNUMBER('R.I.C.'!AP44),'R.I.C.'!AP44,"")</f>
        <v/>
      </c>
      <c r="H48" s="119"/>
    </row>
    <row r="49" spans="2:8" ht="15.75" thickBot="1" x14ac:dyDescent="0.3">
      <c r="B49" s="166"/>
      <c r="C49" s="116" t="str">
        <f t="shared" si="1"/>
        <v/>
      </c>
      <c r="D49" s="117" t="str">
        <f>IF(ISTEXT('R.I.C.'!AO45),'R.I.C.'!AO45,"")</f>
        <v/>
      </c>
      <c r="E49" s="118" t="str">
        <f>IF(ISNUMBER('R.I.C.'!AP45),'R.I.C.'!AP45,"")</f>
        <v/>
      </c>
      <c r="H49" s="119"/>
    </row>
    <row r="50" spans="2:8" ht="15.75" thickBot="1" x14ac:dyDescent="0.3">
      <c r="B50" s="166"/>
      <c r="C50" s="116" t="str">
        <f t="shared" si="1"/>
        <v/>
      </c>
      <c r="D50" s="117" t="str">
        <f>IF(ISTEXT('R.I.C.'!AO46),'R.I.C.'!AO46,"")</f>
        <v/>
      </c>
      <c r="E50" s="118" t="str">
        <f>IF(ISNUMBER('R.I.C.'!AP46),'R.I.C.'!AP46,"")</f>
        <v/>
      </c>
      <c r="H50" s="119"/>
    </row>
    <row r="51" spans="2:8" ht="15.75" thickBot="1" x14ac:dyDescent="0.3">
      <c r="B51" s="166"/>
      <c r="C51" s="116" t="str">
        <f t="shared" si="1"/>
        <v/>
      </c>
      <c r="D51" s="117" t="str">
        <f>IF(ISTEXT('R.I.C.'!AO47),'R.I.C.'!AO47,"")</f>
        <v/>
      </c>
      <c r="E51" s="118" t="str">
        <f>IF(ISNUMBER('R.I.C.'!AP47),'R.I.C.'!AP47,"")</f>
        <v/>
      </c>
      <c r="H51" s="119"/>
    </row>
    <row r="52" spans="2:8" ht="15.75" thickBot="1" x14ac:dyDescent="0.3">
      <c r="B52" s="166"/>
      <c r="C52" s="116" t="str">
        <f t="shared" si="1"/>
        <v/>
      </c>
      <c r="D52" s="117" t="str">
        <f>IF(ISTEXT('R.I.C.'!AO48),'R.I.C.'!AO48,"")</f>
        <v/>
      </c>
      <c r="E52" s="118" t="str">
        <f>IF(ISNUMBER('R.I.C.'!AP48),'R.I.C.'!AP48,"")</f>
        <v/>
      </c>
      <c r="H52" s="119"/>
    </row>
    <row r="53" spans="2:8" ht="15.75" thickBot="1" x14ac:dyDescent="0.3">
      <c r="B53" s="166"/>
      <c r="C53" s="116" t="str">
        <f t="shared" si="1"/>
        <v/>
      </c>
      <c r="D53" s="117" t="str">
        <f>IF(ISTEXT('R.I.C.'!AO49),'R.I.C.'!AO49,"")</f>
        <v/>
      </c>
      <c r="E53" s="118" t="str">
        <f>IF(ISNUMBER('R.I.C.'!AP49),'R.I.C.'!AP49,"")</f>
        <v/>
      </c>
      <c r="H53" s="119"/>
    </row>
    <row r="54" spans="2:8" ht="15.75" thickBot="1" x14ac:dyDescent="0.3">
      <c r="B54" s="166"/>
      <c r="C54" s="116" t="str">
        <f t="shared" si="1"/>
        <v/>
      </c>
      <c r="D54" s="117" t="str">
        <f>IF(ISTEXT('R.I.C.'!AO50),'R.I.C.'!AO50,"")</f>
        <v/>
      </c>
      <c r="E54" s="118" t="str">
        <f>IF(ISNUMBER('R.I.C.'!AP50),'R.I.C.'!AP50,"")</f>
        <v/>
      </c>
      <c r="H54" s="119"/>
    </row>
    <row r="55" spans="2:8" ht="15.75" thickBot="1" x14ac:dyDescent="0.3">
      <c r="B55" s="166"/>
      <c r="C55" s="116" t="str">
        <f t="shared" si="1"/>
        <v/>
      </c>
      <c r="D55" s="117" t="str">
        <f>IF(ISTEXT('R.I.C.'!AO51),'R.I.C.'!AO51,"")</f>
        <v/>
      </c>
      <c r="E55" s="118" t="str">
        <f>IF(ISNUMBER('R.I.C.'!AP51),'R.I.C.'!AP51,"")</f>
        <v/>
      </c>
      <c r="H55" s="119"/>
    </row>
    <row r="56" spans="2:8" ht="15.75" thickBot="1" x14ac:dyDescent="0.3">
      <c r="B56" s="166"/>
      <c r="C56" s="116" t="str">
        <f t="shared" si="1"/>
        <v/>
      </c>
      <c r="D56" s="117" t="str">
        <f>IF(ISTEXT('R.I.C.'!AO52),'R.I.C.'!AO52,"")</f>
        <v/>
      </c>
      <c r="E56" s="118" t="str">
        <f>IF(ISNUMBER('R.I.C.'!AP52),'R.I.C.'!AP52,"")</f>
        <v/>
      </c>
      <c r="H56" s="119"/>
    </row>
    <row r="57" spans="2:8" ht="15.75" thickBot="1" x14ac:dyDescent="0.3">
      <c r="B57" s="166"/>
      <c r="C57" s="116" t="str">
        <f t="shared" si="1"/>
        <v/>
      </c>
      <c r="D57" s="117" t="str">
        <f>IF(ISTEXT('R.I.C.'!AO53),'R.I.C.'!AO53,"")</f>
        <v/>
      </c>
      <c r="E57" s="118" t="str">
        <f>IF(ISNUMBER('R.I.C.'!AP53),'R.I.C.'!AP53,"")</f>
        <v/>
      </c>
      <c r="H57" s="119"/>
    </row>
    <row r="58" spans="2:8" ht="15.75" thickBot="1" x14ac:dyDescent="0.3">
      <c r="B58" s="166"/>
      <c r="C58" s="116" t="str">
        <f t="shared" si="1"/>
        <v/>
      </c>
      <c r="D58" s="117" t="str">
        <f>IF(ISTEXT('R.I.C.'!AO54),'R.I.C.'!AO54,"")</f>
        <v/>
      </c>
      <c r="E58" s="118" t="str">
        <f>IF(ISNUMBER('R.I.C.'!AP54),'R.I.C.'!AP54,"")</f>
        <v/>
      </c>
      <c r="H58" s="119"/>
    </row>
    <row r="59" spans="2:8" ht="15.75" thickBot="1" x14ac:dyDescent="0.3">
      <c r="B59" s="166"/>
      <c r="C59" s="116" t="str">
        <f t="shared" si="1"/>
        <v/>
      </c>
      <c r="D59" s="117" t="str">
        <f>IF(ISTEXT('R.I.C.'!AO55),'R.I.C.'!AO55,"")</f>
        <v/>
      </c>
      <c r="E59" s="118" t="str">
        <f>IF(ISNUMBER('R.I.C.'!AP55),'R.I.C.'!AP55,"")</f>
        <v/>
      </c>
      <c r="H59" s="119"/>
    </row>
    <row r="60" spans="2:8" ht="15.75" thickBot="1" x14ac:dyDescent="0.3">
      <c r="B60" s="166"/>
      <c r="C60" s="116" t="str">
        <f t="shared" si="1"/>
        <v/>
      </c>
      <c r="D60" s="117" t="str">
        <f>IF(ISTEXT('R.I.C.'!AO56),'R.I.C.'!AO56,"")</f>
        <v/>
      </c>
      <c r="E60" s="118" t="str">
        <f>IF(ISNUMBER('R.I.C.'!AP56),'R.I.C.'!AP56,"")</f>
        <v/>
      </c>
      <c r="H60" s="119"/>
    </row>
    <row r="61" spans="2:8" ht="15.75" thickBot="1" x14ac:dyDescent="0.3">
      <c r="B61" s="166"/>
      <c r="C61" s="116" t="str">
        <f t="shared" si="1"/>
        <v/>
      </c>
      <c r="D61" s="117" t="str">
        <f>IF(ISTEXT('R.I.C.'!AO57),'R.I.C.'!AO57,"")</f>
        <v/>
      </c>
      <c r="E61" s="118" t="str">
        <f>IF(ISNUMBER('R.I.C.'!AP57),'R.I.C.'!AP57,"")</f>
        <v/>
      </c>
      <c r="H61" s="119"/>
    </row>
    <row r="62" spans="2:8" ht="15.75" thickBot="1" x14ac:dyDescent="0.3">
      <c r="B62" s="166"/>
      <c r="C62" s="116" t="str">
        <f t="shared" si="1"/>
        <v/>
      </c>
      <c r="D62" s="117" t="str">
        <f>IF(ISTEXT('R.I.C.'!AO58),'R.I.C.'!AO58,"")</f>
        <v/>
      </c>
      <c r="E62" s="118" t="str">
        <f>IF(ISNUMBER('R.I.C.'!AP58),'R.I.C.'!AP58,"")</f>
        <v/>
      </c>
      <c r="H62" s="119"/>
    </row>
    <row r="63" spans="2:8" ht="15.75" thickBot="1" x14ac:dyDescent="0.3">
      <c r="B63" s="166"/>
      <c r="C63" s="116" t="str">
        <f t="shared" si="1"/>
        <v/>
      </c>
      <c r="D63" s="117" t="str">
        <f>IF(ISTEXT('R.I.C.'!AO59),'R.I.C.'!AO59,"")</f>
        <v/>
      </c>
      <c r="E63" s="118" t="str">
        <f>IF(ISNUMBER('R.I.C.'!AP59),'R.I.C.'!AP59,"")</f>
        <v/>
      </c>
      <c r="H63" s="119"/>
    </row>
    <row r="64" spans="2:8" ht="15.75" thickBot="1" x14ac:dyDescent="0.3">
      <c r="B64" s="167"/>
      <c r="C64" s="132" t="str">
        <f t="shared" si="1"/>
        <v/>
      </c>
      <c r="D64" s="133" t="str">
        <f>IF(ISTEXT('R.I.C.'!AO60),'R.I.C.'!AO60,"")</f>
        <v/>
      </c>
      <c r="E64" s="134" t="str">
        <f>IF(ISNUMBER('R.I.C.'!AP60),'R.I.C.'!AP60,"")</f>
        <v/>
      </c>
      <c r="H64" s="119"/>
    </row>
    <row r="65" spans="2:8" ht="15.75" customHeight="1" x14ac:dyDescent="0.25">
      <c r="B65" s="168" t="s">
        <v>120</v>
      </c>
      <c r="C65" s="135" t="str">
        <f t="shared" si="1"/>
        <v/>
      </c>
      <c r="D65" s="135" t="str">
        <f>IF(ISTEXT('R.I.C.'!AQ5),'R.I.C.'!AQ5,"")</f>
        <v/>
      </c>
      <c r="E65" s="136" t="str">
        <f>IF(ISNUMBER('R.I.C.'!AR5),'R.I.C.'!AR5,"")</f>
        <v/>
      </c>
      <c r="H65" s="119"/>
    </row>
    <row r="66" spans="2:8" x14ac:dyDescent="0.25">
      <c r="B66" s="169"/>
      <c r="C66" s="120" t="str">
        <f t="shared" si="1"/>
        <v/>
      </c>
      <c r="D66" s="120" t="str">
        <f>IF(ISTEXT('R.I.C.'!AQ6),'R.I.C.'!AQ6,"")</f>
        <v/>
      </c>
      <c r="E66" s="137" t="str">
        <f>IF(ISNUMBER('R.I.C.'!AR6),'R.I.C.'!AR6,"")</f>
        <v/>
      </c>
      <c r="H66" s="119"/>
    </row>
    <row r="67" spans="2:8" x14ac:dyDescent="0.25">
      <c r="B67" s="169"/>
      <c r="C67" s="120" t="str">
        <f t="shared" si="1"/>
        <v/>
      </c>
      <c r="D67" s="120" t="str">
        <f>IF(ISTEXT('R.I.C.'!AQ7),'R.I.C.'!AQ7,"")</f>
        <v/>
      </c>
      <c r="E67" s="137" t="str">
        <f>IF(ISNUMBER('R.I.C.'!AR7),'R.I.C.'!AR7,"")</f>
        <v/>
      </c>
      <c r="H67" s="119"/>
    </row>
    <row r="68" spans="2:8" x14ac:dyDescent="0.25">
      <c r="B68" s="169"/>
      <c r="C68" s="120" t="str">
        <f t="shared" si="1"/>
        <v/>
      </c>
      <c r="D68" s="120" t="str">
        <f>IF(ISTEXT('R.I.C.'!AQ8),'R.I.C.'!AQ8,"")</f>
        <v/>
      </c>
      <c r="E68" s="137" t="str">
        <f>IF(ISNUMBER('R.I.C.'!AR8),'R.I.C.'!AR8,"")</f>
        <v/>
      </c>
      <c r="H68" s="119"/>
    </row>
    <row r="69" spans="2:8" x14ac:dyDescent="0.25">
      <c r="B69" s="169"/>
      <c r="C69" s="120" t="str">
        <f t="shared" si="1"/>
        <v/>
      </c>
      <c r="D69" s="120" t="str">
        <f>IF(ISTEXT('R.I.C.'!AQ9),'R.I.C.'!AQ9,"")</f>
        <v/>
      </c>
      <c r="E69" s="137" t="str">
        <f>IF(ISNUMBER('R.I.C.'!AR9),'R.I.C.'!AR9,"")</f>
        <v/>
      </c>
      <c r="H69" s="119"/>
    </row>
    <row r="70" spans="2:8" x14ac:dyDescent="0.25">
      <c r="B70" s="169"/>
      <c r="C70" s="120" t="str">
        <f t="shared" si="1"/>
        <v/>
      </c>
      <c r="D70" s="120" t="str">
        <f>IF(ISTEXT('R.I.C.'!AQ10),'R.I.C.'!AQ10,"")</f>
        <v/>
      </c>
      <c r="E70" s="137" t="str">
        <f>IF(ISNUMBER('R.I.C.'!AR10),'R.I.C.'!AR10,"")</f>
        <v/>
      </c>
      <c r="H70" s="119"/>
    </row>
    <row r="71" spans="2:8" x14ac:dyDescent="0.25">
      <c r="B71" s="169"/>
      <c r="C71" s="120" t="str">
        <f t="shared" si="1"/>
        <v/>
      </c>
      <c r="D71" s="120" t="str">
        <f>IF(ISTEXT('R.I.C.'!AQ11),'R.I.C.'!AQ11,"")</f>
        <v/>
      </c>
      <c r="E71" s="137" t="str">
        <f>IF(ISNUMBER('R.I.C.'!AR11),'R.I.C.'!AR11,"")</f>
        <v/>
      </c>
      <c r="H71" s="119"/>
    </row>
    <row r="72" spans="2:8" x14ac:dyDescent="0.25">
      <c r="B72" s="169"/>
      <c r="C72" s="120" t="str">
        <f t="shared" si="1"/>
        <v/>
      </c>
      <c r="D72" s="120" t="str">
        <f>IF(ISTEXT('R.I.C.'!AQ12),'R.I.C.'!AQ12,"")</f>
        <v/>
      </c>
      <c r="E72" s="137" t="str">
        <f>IF(ISNUMBER('R.I.C.'!AR12),'R.I.C.'!AR12,"")</f>
        <v/>
      </c>
      <c r="H72" s="119"/>
    </row>
    <row r="73" spans="2:8" x14ac:dyDescent="0.25">
      <c r="B73" s="169"/>
      <c r="C73" s="120" t="str">
        <f t="shared" ref="C73:C104" si="2">IF(D73="","",IF(ISNUMBER(SEARCH("Bârlad",D73)),"Municipiu",IF(ISNUMBER(SEARCH("Vaslui",D73)),"Municipiu",IF(ISNUMBER(SEARCH("Huși",D73)),"Municipiu",IF(ISNUMBER(SEARCH("Murgeni",D73)),"Oraș",IF(ISNUMBER(SEARCH("Negrești",D73)),"Oraș",IF(ISTEXT(D73),"Comună","")))))))</f>
        <v/>
      </c>
      <c r="D73" s="120" t="str">
        <f>IF(ISTEXT('R.I.C.'!AQ13),'R.I.C.'!AQ13,"")</f>
        <v/>
      </c>
      <c r="E73" s="137" t="str">
        <f>IF(ISNUMBER('R.I.C.'!AR13),'R.I.C.'!AR13,"")</f>
        <v/>
      </c>
      <c r="H73" s="119"/>
    </row>
    <row r="74" spans="2:8" x14ac:dyDescent="0.25">
      <c r="B74" s="169"/>
      <c r="C74" s="120" t="str">
        <f t="shared" si="2"/>
        <v/>
      </c>
      <c r="D74" s="120" t="str">
        <f>IF(ISTEXT('R.I.C.'!AQ14),'R.I.C.'!AQ14,"")</f>
        <v/>
      </c>
      <c r="E74" s="137" t="str">
        <f>IF(ISNUMBER('R.I.C.'!AR14),'R.I.C.'!AR14,"")</f>
        <v/>
      </c>
      <c r="H74" s="119"/>
    </row>
    <row r="75" spans="2:8" x14ac:dyDescent="0.25">
      <c r="B75" s="169"/>
      <c r="C75" s="120" t="str">
        <f t="shared" si="2"/>
        <v/>
      </c>
      <c r="D75" s="120" t="str">
        <f>IF(ISTEXT('R.I.C.'!AQ15),'R.I.C.'!AQ15,"")</f>
        <v/>
      </c>
      <c r="E75" s="137" t="str">
        <f>IF(ISNUMBER('R.I.C.'!AR15),'R.I.C.'!AR15,"")</f>
        <v/>
      </c>
      <c r="H75" s="119"/>
    </row>
    <row r="76" spans="2:8" x14ac:dyDescent="0.25">
      <c r="B76" s="169"/>
      <c r="C76" s="120" t="str">
        <f t="shared" si="2"/>
        <v/>
      </c>
      <c r="D76" s="120" t="str">
        <f>IF(ISTEXT('R.I.C.'!AQ16),'R.I.C.'!AQ16,"")</f>
        <v/>
      </c>
      <c r="E76" s="137" t="str">
        <f>IF(ISNUMBER('R.I.C.'!AR16),'R.I.C.'!AR16,"")</f>
        <v/>
      </c>
      <c r="H76" s="119"/>
    </row>
    <row r="77" spans="2:8" x14ac:dyDescent="0.25">
      <c r="B77" s="169"/>
      <c r="C77" s="120" t="str">
        <f t="shared" si="2"/>
        <v/>
      </c>
      <c r="D77" s="120" t="str">
        <f>IF(ISTEXT('R.I.C.'!AQ17),'R.I.C.'!AQ17,"")</f>
        <v/>
      </c>
      <c r="E77" s="137" t="str">
        <f>IF(ISNUMBER('R.I.C.'!AR17),'R.I.C.'!AR17,"")</f>
        <v/>
      </c>
      <c r="H77" s="119"/>
    </row>
    <row r="78" spans="2:8" x14ac:dyDescent="0.25">
      <c r="B78" s="169"/>
      <c r="C78" s="120" t="str">
        <f t="shared" si="2"/>
        <v/>
      </c>
      <c r="D78" s="120" t="str">
        <f>IF(ISTEXT('R.I.C.'!AQ18),'R.I.C.'!AQ18,"")</f>
        <v/>
      </c>
      <c r="E78" s="137" t="str">
        <f>IF(ISNUMBER('R.I.C.'!AR18),'R.I.C.'!AR18,"")</f>
        <v/>
      </c>
      <c r="H78" s="119"/>
    </row>
    <row r="79" spans="2:8" x14ac:dyDescent="0.25">
      <c r="B79" s="169"/>
      <c r="C79" s="120" t="str">
        <f t="shared" si="2"/>
        <v/>
      </c>
      <c r="D79" s="120" t="str">
        <f>IF(ISTEXT('R.I.C.'!AQ19),'R.I.C.'!AQ19,"")</f>
        <v/>
      </c>
      <c r="E79" s="137" t="str">
        <f>IF(ISNUMBER('R.I.C.'!AR19),'R.I.C.'!AR19,"")</f>
        <v/>
      </c>
      <c r="H79" s="119"/>
    </row>
    <row r="80" spans="2:8" x14ac:dyDescent="0.25">
      <c r="B80" s="169"/>
      <c r="C80" s="120" t="str">
        <f t="shared" si="2"/>
        <v/>
      </c>
      <c r="D80" s="120" t="str">
        <f>IF(ISTEXT('R.I.C.'!AQ20),'R.I.C.'!AQ20,"")</f>
        <v/>
      </c>
      <c r="E80" s="137" t="str">
        <f>IF(ISNUMBER('R.I.C.'!AR20),'R.I.C.'!AR20,"")</f>
        <v/>
      </c>
      <c r="H80" s="119"/>
    </row>
    <row r="81" spans="2:8" x14ac:dyDescent="0.25">
      <c r="B81" s="169"/>
      <c r="C81" s="120" t="str">
        <f t="shared" si="2"/>
        <v/>
      </c>
      <c r="D81" s="120" t="str">
        <f>IF(ISTEXT('R.I.C.'!AQ21),'R.I.C.'!AQ21,"")</f>
        <v/>
      </c>
      <c r="E81" s="137" t="str">
        <f>IF(ISNUMBER('R.I.C.'!AR21),'R.I.C.'!AR21,"")</f>
        <v/>
      </c>
      <c r="H81" s="119"/>
    </row>
    <row r="82" spans="2:8" x14ac:dyDescent="0.25">
      <c r="B82" s="169"/>
      <c r="C82" s="120" t="str">
        <f t="shared" si="2"/>
        <v/>
      </c>
      <c r="D82" s="120" t="str">
        <f>IF(ISTEXT('R.I.C.'!AQ22),'R.I.C.'!AQ22,"")</f>
        <v/>
      </c>
      <c r="E82" s="137" t="str">
        <f>IF(ISNUMBER('R.I.C.'!AR22),'R.I.C.'!AR22,"")</f>
        <v/>
      </c>
      <c r="H82" s="119"/>
    </row>
    <row r="83" spans="2:8" x14ac:dyDescent="0.25">
      <c r="B83" s="169"/>
      <c r="C83" s="120" t="str">
        <f t="shared" si="2"/>
        <v/>
      </c>
      <c r="D83" s="120" t="str">
        <f>IF(ISTEXT('R.I.C.'!AQ23),'R.I.C.'!AQ23,"")</f>
        <v/>
      </c>
      <c r="E83" s="137" t="str">
        <f>IF(ISNUMBER('R.I.C.'!AR23),'R.I.C.'!AR23,"")</f>
        <v/>
      </c>
      <c r="H83" s="119"/>
    </row>
    <row r="84" spans="2:8" x14ac:dyDescent="0.25">
      <c r="B84" s="169"/>
      <c r="C84" s="120" t="str">
        <f t="shared" si="2"/>
        <v/>
      </c>
      <c r="D84" s="120" t="str">
        <f>IF(ISTEXT('R.I.C.'!AQ24),'R.I.C.'!AQ24,"")</f>
        <v/>
      </c>
      <c r="E84" s="137" t="str">
        <f>IF(ISNUMBER('R.I.C.'!AR24),'R.I.C.'!AR24,"")</f>
        <v/>
      </c>
      <c r="H84" s="119"/>
    </row>
    <row r="85" spans="2:8" x14ac:dyDescent="0.25">
      <c r="B85" s="169"/>
      <c r="C85" s="120" t="str">
        <f t="shared" si="2"/>
        <v/>
      </c>
      <c r="D85" s="120" t="str">
        <f>IF(ISTEXT('R.I.C.'!AQ25),'R.I.C.'!AQ25,"")</f>
        <v/>
      </c>
      <c r="E85" s="137" t="str">
        <f>IF(ISNUMBER('R.I.C.'!AR25),'R.I.C.'!AR25,"")</f>
        <v/>
      </c>
      <c r="H85" s="119"/>
    </row>
    <row r="86" spans="2:8" x14ac:dyDescent="0.25">
      <c r="B86" s="169"/>
      <c r="C86" s="120" t="str">
        <f t="shared" si="2"/>
        <v/>
      </c>
      <c r="D86" s="120" t="str">
        <f>IF(ISTEXT('R.I.C.'!AQ26),'R.I.C.'!AQ26,"")</f>
        <v/>
      </c>
      <c r="E86" s="137" t="str">
        <f>IF(ISNUMBER('R.I.C.'!AR26),'R.I.C.'!AR26,"")</f>
        <v/>
      </c>
      <c r="H86" s="119"/>
    </row>
    <row r="87" spans="2:8" x14ac:dyDescent="0.25">
      <c r="B87" s="169"/>
      <c r="C87" s="120" t="str">
        <f t="shared" si="2"/>
        <v/>
      </c>
      <c r="D87" s="120" t="str">
        <f>IF(ISTEXT('R.I.C.'!AQ27),'R.I.C.'!AQ27,"")</f>
        <v/>
      </c>
      <c r="E87" s="137" t="str">
        <f>IF(ISNUMBER('R.I.C.'!AR27),'R.I.C.'!AR27,"")</f>
        <v/>
      </c>
      <c r="H87" s="119"/>
    </row>
    <row r="88" spans="2:8" x14ac:dyDescent="0.25">
      <c r="B88" s="169"/>
      <c r="C88" s="120" t="str">
        <f t="shared" si="2"/>
        <v/>
      </c>
      <c r="D88" s="120" t="str">
        <f>IF(ISTEXT('R.I.C.'!AQ28),'R.I.C.'!AQ28,"")</f>
        <v/>
      </c>
      <c r="E88" s="137" t="str">
        <f>IF(ISNUMBER('R.I.C.'!AR28),'R.I.C.'!AR28,"")</f>
        <v/>
      </c>
      <c r="H88" s="119"/>
    </row>
    <row r="89" spans="2:8" x14ac:dyDescent="0.25">
      <c r="B89" s="169"/>
      <c r="C89" s="120" t="str">
        <f t="shared" si="2"/>
        <v/>
      </c>
      <c r="D89" s="120" t="str">
        <f>IF(ISTEXT('R.I.C.'!AQ29),'R.I.C.'!AQ29,"")</f>
        <v/>
      </c>
      <c r="E89" s="137" t="str">
        <f>IF(ISNUMBER('R.I.C.'!AR29),'R.I.C.'!AR29,"")</f>
        <v/>
      </c>
      <c r="H89" s="119"/>
    </row>
    <row r="90" spans="2:8" x14ac:dyDescent="0.25">
      <c r="B90" s="169"/>
      <c r="C90" s="120" t="str">
        <f t="shared" si="2"/>
        <v/>
      </c>
      <c r="D90" s="120" t="str">
        <f>IF(ISTEXT('R.I.C.'!AQ30),'R.I.C.'!AQ30,"")</f>
        <v/>
      </c>
      <c r="E90" s="137" t="str">
        <f>IF(ISNUMBER('R.I.C.'!AR30),'R.I.C.'!AR30,"")</f>
        <v/>
      </c>
      <c r="H90" s="119"/>
    </row>
    <row r="91" spans="2:8" x14ac:dyDescent="0.25">
      <c r="B91" s="169"/>
      <c r="C91" s="120" t="str">
        <f t="shared" si="2"/>
        <v/>
      </c>
      <c r="D91" s="120" t="str">
        <f>IF(ISTEXT('R.I.C.'!AQ31),'R.I.C.'!AQ31,"")</f>
        <v/>
      </c>
      <c r="E91" s="137" t="str">
        <f>IF(ISNUMBER('R.I.C.'!AR31),'R.I.C.'!AR31,"")</f>
        <v/>
      </c>
      <c r="H91" s="119"/>
    </row>
    <row r="92" spans="2:8" x14ac:dyDescent="0.25">
      <c r="B92" s="169"/>
      <c r="C92" s="120" t="str">
        <f t="shared" si="2"/>
        <v/>
      </c>
      <c r="D92" s="120" t="str">
        <f>IF(ISTEXT('R.I.C.'!AQ32),'R.I.C.'!AQ32,"")</f>
        <v/>
      </c>
      <c r="E92" s="137" t="str">
        <f>IF(ISNUMBER('R.I.C.'!AR32),'R.I.C.'!AR32,"")</f>
        <v/>
      </c>
      <c r="H92" s="119"/>
    </row>
    <row r="93" spans="2:8" x14ac:dyDescent="0.25">
      <c r="B93" s="169"/>
      <c r="C93" s="120" t="str">
        <f t="shared" si="2"/>
        <v/>
      </c>
      <c r="D93" s="120" t="str">
        <f>IF(ISTEXT('R.I.C.'!AQ33),'R.I.C.'!AQ33,"")</f>
        <v/>
      </c>
      <c r="E93" s="137" t="str">
        <f>IF(ISNUMBER('R.I.C.'!AR33),'R.I.C.'!AR33,"")</f>
        <v/>
      </c>
      <c r="H93" s="119"/>
    </row>
    <row r="94" spans="2:8" x14ac:dyDescent="0.25">
      <c r="B94" s="169"/>
      <c r="C94" s="120" t="str">
        <f t="shared" si="2"/>
        <v/>
      </c>
      <c r="D94" s="120" t="str">
        <f>IF(ISTEXT('R.I.C.'!AQ34),'R.I.C.'!AQ34,"")</f>
        <v/>
      </c>
      <c r="E94" s="137" t="str">
        <f>IF(ISNUMBER('R.I.C.'!AR34),'R.I.C.'!AR34,"")</f>
        <v/>
      </c>
      <c r="H94" s="119"/>
    </row>
    <row r="95" spans="2:8" x14ac:dyDescent="0.25">
      <c r="B95" s="169"/>
      <c r="C95" s="120" t="str">
        <f t="shared" si="2"/>
        <v/>
      </c>
      <c r="D95" s="120" t="str">
        <f>IF(ISTEXT('R.I.C.'!AQ35),'R.I.C.'!AQ35,"")</f>
        <v/>
      </c>
      <c r="E95" s="137" t="str">
        <f>IF(ISNUMBER('R.I.C.'!AR35),'R.I.C.'!AR35,"")</f>
        <v/>
      </c>
      <c r="H95" s="119"/>
    </row>
    <row r="96" spans="2:8" x14ac:dyDescent="0.25">
      <c r="B96" s="169"/>
      <c r="C96" s="120" t="str">
        <f t="shared" si="2"/>
        <v/>
      </c>
      <c r="D96" s="120" t="str">
        <f>IF(ISTEXT('R.I.C.'!AQ36),'R.I.C.'!AQ36,"")</f>
        <v/>
      </c>
      <c r="E96" s="137" t="str">
        <f>IF(ISNUMBER('R.I.C.'!AR36),'R.I.C.'!AR36,"")</f>
        <v/>
      </c>
      <c r="H96" s="119"/>
    </row>
    <row r="97" spans="2:8" x14ac:dyDescent="0.25">
      <c r="B97" s="169"/>
      <c r="C97" s="120" t="str">
        <f t="shared" si="2"/>
        <v/>
      </c>
      <c r="D97" s="120" t="str">
        <f>IF(ISTEXT('R.I.C.'!AQ37),'R.I.C.'!AQ37,"")</f>
        <v/>
      </c>
      <c r="E97" s="137" t="str">
        <f>IF(ISNUMBER('R.I.C.'!AR37),'R.I.C.'!AR37,"")</f>
        <v/>
      </c>
      <c r="H97" s="119"/>
    </row>
    <row r="98" spans="2:8" x14ac:dyDescent="0.25">
      <c r="B98" s="169"/>
      <c r="C98" s="120" t="str">
        <f t="shared" si="2"/>
        <v/>
      </c>
      <c r="D98" s="120" t="str">
        <f>IF(ISTEXT('R.I.C.'!AQ38),'R.I.C.'!AQ38,"")</f>
        <v/>
      </c>
      <c r="E98" s="137" t="str">
        <f>IF(ISNUMBER('R.I.C.'!AR38),'R.I.C.'!AR38,"")</f>
        <v/>
      </c>
      <c r="H98" s="119"/>
    </row>
    <row r="99" spans="2:8" x14ac:dyDescent="0.25">
      <c r="B99" s="169"/>
      <c r="C99" s="120" t="str">
        <f t="shared" si="2"/>
        <v/>
      </c>
      <c r="D99" s="120" t="str">
        <f>IF(ISTEXT('R.I.C.'!AQ39),'R.I.C.'!AQ39,"")</f>
        <v/>
      </c>
      <c r="E99" s="137" t="str">
        <f>IF(ISNUMBER('R.I.C.'!AR39),'R.I.C.'!AR39,"")</f>
        <v/>
      </c>
      <c r="H99" s="119"/>
    </row>
    <row r="100" spans="2:8" x14ac:dyDescent="0.25">
      <c r="B100" s="169"/>
      <c r="C100" s="120" t="str">
        <f t="shared" si="2"/>
        <v/>
      </c>
      <c r="D100" s="120" t="str">
        <f>IF(ISTEXT('R.I.C.'!AQ40),'R.I.C.'!AQ40,"")</f>
        <v/>
      </c>
      <c r="E100" s="137" t="str">
        <f>IF(ISNUMBER('R.I.C.'!AR40),'R.I.C.'!AR40,"")</f>
        <v/>
      </c>
      <c r="H100" s="119"/>
    </row>
    <row r="101" spans="2:8" x14ac:dyDescent="0.25">
      <c r="B101" s="169"/>
      <c r="C101" s="120" t="str">
        <f t="shared" si="2"/>
        <v/>
      </c>
      <c r="D101" s="120" t="str">
        <f>IF(ISTEXT('R.I.C.'!AQ41),'R.I.C.'!AQ41,"")</f>
        <v/>
      </c>
      <c r="E101" s="137" t="str">
        <f>IF(ISNUMBER('R.I.C.'!AR41),'R.I.C.'!AR41,"")</f>
        <v/>
      </c>
      <c r="H101" s="119"/>
    </row>
    <row r="102" spans="2:8" x14ac:dyDescent="0.25">
      <c r="B102" s="169"/>
      <c r="C102" s="120" t="str">
        <f t="shared" si="2"/>
        <v/>
      </c>
      <c r="D102" s="120" t="str">
        <f>IF(ISTEXT('R.I.C.'!AQ42),'R.I.C.'!AQ42,"")</f>
        <v/>
      </c>
      <c r="E102" s="137" t="str">
        <f>IF(ISNUMBER('R.I.C.'!AR42),'R.I.C.'!AR42,"")</f>
        <v/>
      </c>
      <c r="H102" s="119"/>
    </row>
    <row r="103" spans="2:8" x14ac:dyDescent="0.25">
      <c r="B103" s="169"/>
      <c r="C103" s="120" t="str">
        <f t="shared" si="2"/>
        <v/>
      </c>
      <c r="D103" s="120" t="str">
        <f>IF(ISTEXT('R.I.C.'!AQ43),'R.I.C.'!AQ43,"")</f>
        <v/>
      </c>
      <c r="E103" s="137" t="str">
        <f>IF(ISNUMBER('R.I.C.'!AR43),'R.I.C.'!AR43,"")</f>
        <v/>
      </c>
      <c r="H103" s="119"/>
    </row>
    <row r="104" spans="2:8" x14ac:dyDescent="0.25">
      <c r="B104" s="169"/>
      <c r="C104" s="120" t="str">
        <f t="shared" si="2"/>
        <v/>
      </c>
      <c r="D104" s="120" t="str">
        <f>IF(ISTEXT('R.I.C.'!AQ44),'R.I.C.'!AQ44,"")</f>
        <v/>
      </c>
      <c r="E104" s="137" t="str">
        <f>IF(ISNUMBER('R.I.C.'!AR44),'R.I.C.'!AR44,"")</f>
        <v/>
      </c>
      <c r="H104" s="119"/>
    </row>
    <row r="105" spans="2:8" x14ac:dyDescent="0.25">
      <c r="B105" s="169"/>
      <c r="C105" s="120" t="str">
        <f t="shared" ref="C105:C136" si="3">IF(D105="","",IF(ISNUMBER(SEARCH("Bârlad",D105)),"Municipiu",IF(ISNUMBER(SEARCH("Vaslui",D105)),"Municipiu",IF(ISNUMBER(SEARCH("Huși",D105)),"Municipiu",IF(ISNUMBER(SEARCH("Murgeni",D105)),"Oraș",IF(ISNUMBER(SEARCH("Negrești",D105)),"Oraș",IF(ISTEXT(D105),"Comună","")))))))</f>
        <v/>
      </c>
      <c r="D105" s="120" t="str">
        <f>IF(ISTEXT('R.I.C.'!AQ45),'R.I.C.'!AQ45,"")</f>
        <v/>
      </c>
      <c r="E105" s="137" t="str">
        <f>IF(ISNUMBER('R.I.C.'!AR45),'R.I.C.'!AR45,"")</f>
        <v/>
      </c>
      <c r="H105" s="119"/>
    </row>
    <row r="106" spans="2:8" x14ac:dyDescent="0.25">
      <c r="B106" s="169"/>
      <c r="C106" s="120" t="str">
        <f t="shared" si="3"/>
        <v/>
      </c>
      <c r="D106" s="120" t="str">
        <f>IF(ISTEXT('R.I.C.'!AQ46),'R.I.C.'!AQ46,"")</f>
        <v/>
      </c>
      <c r="E106" s="137" t="str">
        <f>IF(ISNUMBER('R.I.C.'!AR46),'R.I.C.'!AR46,"")</f>
        <v/>
      </c>
      <c r="H106" s="119"/>
    </row>
    <row r="107" spans="2:8" x14ac:dyDescent="0.25">
      <c r="B107" s="169"/>
      <c r="C107" s="120" t="str">
        <f t="shared" si="3"/>
        <v/>
      </c>
      <c r="D107" s="120" t="str">
        <f>IF(ISTEXT('R.I.C.'!AQ47),'R.I.C.'!AQ47,"")</f>
        <v/>
      </c>
      <c r="E107" s="137" t="str">
        <f>IF(ISNUMBER('R.I.C.'!AR47),'R.I.C.'!AR47,"")</f>
        <v/>
      </c>
      <c r="H107" s="119"/>
    </row>
    <row r="108" spans="2:8" x14ac:dyDescent="0.25">
      <c r="B108" s="169"/>
      <c r="C108" s="120" t="str">
        <f t="shared" si="3"/>
        <v/>
      </c>
      <c r="D108" s="120" t="str">
        <f>IF(ISTEXT('R.I.C.'!AQ48),'R.I.C.'!AQ48,"")</f>
        <v/>
      </c>
      <c r="E108" s="137" t="str">
        <f>IF(ISNUMBER('R.I.C.'!AR48),'R.I.C.'!AR48,"")</f>
        <v/>
      </c>
      <c r="H108" s="119"/>
    </row>
    <row r="109" spans="2:8" x14ac:dyDescent="0.25">
      <c r="B109" s="169"/>
      <c r="C109" s="120" t="str">
        <f t="shared" si="3"/>
        <v/>
      </c>
      <c r="D109" s="120" t="str">
        <f>IF(ISTEXT('R.I.C.'!AQ49),'R.I.C.'!AQ49,"")</f>
        <v/>
      </c>
      <c r="E109" s="137" t="str">
        <f>IF(ISNUMBER('R.I.C.'!AR49),'R.I.C.'!AR49,"")</f>
        <v/>
      </c>
      <c r="H109" s="119"/>
    </row>
    <row r="110" spans="2:8" x14ac:dyDescent="0.25">
      <c r="B110" s="169"/>
      <c r="C110" s="120" t="str">
        <f t="shared" si="3"/>
        <v/>
      </c>
      <c r="D110" s="120" t="str">
        <f>IF(ISTEXT('R.I.C.'!AQ50),'R.I.C.'!AQ50,"")</f>
        <v/>
      </c>
      <c r="E110" s="137" t="str">
        <f>IF(ISNUMBER('R.I.C.'!AR50),'R.I.C.'!AR50,"")</f>
        <v/>
      </c>
      <c r="H110" s="119"/>
    </row>
    <row r="111" spans="2:8" x14ac:dyDescent="0.25">
      <c r="B111" s="169"/>
      <c r="C111" s="120" t="str">
        <f t="shared" si="3"/>
        <v/>
      </c>
      <c r="D111" s="120" t="str">
        <f>IF(ISTEXT('R.I.C.'!AQ51),'R.I.C.'!AQ51,"")</f>
        <v/>
      </c>
      <c r="E111" s="137" t="str">
        <f>IF(ISNUMBER('R.I.C.'!AR51),'R.I.C.'!AR51,"")</f>
        <v/>
      </c>
      <c r="H111" s="119"/>
    </row>
    <row r="112" spans="2:8" x14ac:dyDescent="0.25">
      <c r="B112" s="169"/>
      <c r="C112" s="120" t="str">
        <f t="shared" si="3"/>
        <v/>
      </c>
      <c r="D112" s="120" t="str">
        <f>IF(ISTEXT('R.I.C.'!AQ52),'R.I.C.'!AQ52,"")</f>
        <v/>
      </c>
      <c r="E112" s="137" t="str">
        <f>IF(ISNUMBER('R.I.C.'!AR52),'R.I.C.'!AR52,"")</f>
        <v/>
      </c>
      <c r="H112" s="119"/>
    </row>
    <row r="113" spans="2:8" x14ac:dyDescent="0.25">
      <c r="B113" s="169"/>
      <c r="C113" s="120" t="str">
        <f t="shared" si="3"/>
        <v/>
      </c>
      <c r="D113" s="120" t="str">
        <f>IF(ISTEXT('R.I.C.'!AQ53),'R.I.C.'!AQ53,"")</f>
        <v/>
      </c>
      <c r="E113" s="137" t="str">
        <f>IF(ISNUMBER('R.I.C.'!AR53),'R.I.C.'!AR53,"")</f>
        <v/>
      </c>
      <c r="H113" s="119"/>
    </row>
    <row r="114" spans="2:8" x14ac:dyDescent="0.25">
      <c r="B114" s="169"/>
      <c r="C114" s="120" t="str">
        <f t="shared" si="3"/>
        <v/>
      </c>
      <c r="D114" s="120" t="str">
        <f>IF(ISTEXT('R.I.C.'!AQ54),'R.I.C.'!AQ54,"")</f>
        <v/>
      </c>
      <c r="E114" s="137" t="str">
        <f>IF(ISNUMBER('R.I.C.'!AR54),'R.I.C.'!AR54,"")</f>
        <v/>
      </c>
      <c r="H114" s="119"/>
    </row>
    <row r="115" spans="2:8" x14ac:dyDescent="0.25">
      <c r="B115" s="169"/>
      <c r="C115" s="120" t="str">
        <f t="shared" si="3"/>
        <v/>
      </c>
      <c r="D115" s="120" t="str">
        <f>IF(ISTEXT('R.I.C.'!AQ55),'R.I.C.'!AQ55,"")</f>
        <v/>
      </c>
      <c r="E115" s="137" t="str">
        <f>IF(ISNUMBER('R.I.C.'!AR55),'R.I.C.'!AR55,"")</f>
        <v/>
      </c>
      <c r="H115" s="119"/>
    </row>
    <row r="116" spans="2:8" x14ac:dyDescent="0.25">
      <c r="B116" s="169"/>
      <c r="C116" s="120" t="str">
        <f t="shared" si="3"/>
        <v/>
      </c>
      <c r="D116" s="120" t="str">
        <f>IF(ISTEXT('R.I.C.'!AQ56),'R.I.C.'!AQ56,"")</f>
        <v/>
      </c>
      <c r="E116" s="137" t="str">
        <f>IF(ISNUMBER('R.I.C.'!AR56),'R.I.C.'!AR56,"")</f>
        <v/>
      </c>
      <c r="H116" s="119"/>
    </row>
    <row r="117" spans="2:8" x14ac:dyDescent="0.25">
      <c r="B117" s="169"/>
      <c r="C117" s="120" t="str">
        <f t="shared" si="3"/>
        <v/>
      </c>
      <c r="D117" s="120" t="str">
        <f>IF(ISTEXT('R.I.C.'!AQ57),'R.I.C.'!AQ57,"")</f>
        <v/>
      </c>
      <c r="E117" s="137" t="str">
        <f>IF(ISNUMBER('R.I.C.'!AR57),'R.I.C.'!AR57,"")</f>
        <v/>
      </c>
      <c r="H117" s="119"/>
    </row>
    <row r="118" spans="2:8" x14ac:dyDescent="0.25">
      <c r="B118" s="169"/>
      <c r="C118" s="120" t="str">
        <f t="shared" si="3"/>
        <v/>
      </c>
      <c r="D118" s="120" t="str">
        <f>IF(ISTEXT('R.I.C.'!AQ58),'R.I.C.'!AQ58,"")</f>
        <v/>
      </c>
      <c r="E118" s="137" t="str">
        <f>IF(ISNUMBER('R.I.C.'!AR58),'R.I.C.'!AR58,"")</f>
        <v/>
      </c>
      <c r="H118" s="119"/>
    </row>
    <row r="119" spans="2:8" x14ac:dyDescent="0.25">
      <c r="B119" s="169"/>
      <c r="C119" s="120" t="str">
        <f t="shared" si="3"/>
        <v/>
      </c>
      <c r="D119" s="120" t="str">
        <f>IF(ISTEXT('R.I.C.'!AQ59),'R.I.C.'!AQ59,"")</f>
        <v/>
      </c>
      <c r="E119" s="137" t="str">
        <f>IF(ISNUMBER('R.I.C.'!AR59),'R.I.C.'!AR59,"")</f>
        <v/>
      </c>
      <c r="H119" s="119"/>
    </row>
    <row r="120" spans="2:8" x14ac:dyDescent="0.25">
      <c r="B120" s="169"/>
      <c r="C120" s="120" t="str">
        <f t="shared" si="3"/>
        <v/>
      </c>
      <c r="D120" s="120" t="str">
        <f>IF(ISTEXT('R.I.C.'!AQ60),'R.I.C.'!AQ60,"")</f>
        <v/>
      </c>
      <c r="E120" s="137" t="str">
        <f>IF(ISNUMBER('R.I.C.'!AR60),'R.I.C.'!AR60,"")</f>
        <v/>
      </c>
      <c r="H120" s="119"/>
    </row>
    <row r="121" spans="2:8" x14ac:dyDescent="0.25">
      <c r="B121" s="169"/>
      <c r="C121" s="120" t="str">
        <f t="shared" si="3"/>
        <v/>
      </c>
      <c r="D121" s="120" t="str">
        <f>IF(ISTEXT('R.I.C.'!AQ61),'R.I.C.'!AQ61,"")</f>
        <v/>
      </c>
      <c r="E121" s="137" t="str">
        <f>IF(ISNUMBER('R.I.C.'!AR61),'R.I.C.'!AR61,"")</f>
        <v/>
      </c>
      <c r="H121" s="119"/>
    </row>
    <row r="122" spans="2:8" x14ac:dyDescent="0.25">
      <c r="B122" s="169"/>
      <c r="C122" s="120" t="str">
        <f t="shared" si="3"/>
        <v/>
      </c>
      <c r="D122" s="120" t="str">
        <f>IF(ISTEXT('R.I.C.'!AQ62),'R.I.C.'!AQ62,"")</f>
        <v/>
      </c>
      <c r="E122" s="137" t="str">
        <f>IF(ISNUMBER('R.I.C.'!AR62),'R.I.C.'!AR62,"")</f>
        <v/>
      </c>
      <c r="H122" s="119"/>
    </row>
    <row r="123" spans="2:8" x14ac:dyDescent="0.25">
      <c r="B123" s="169"/>
      <c r="C123" s="120" t="str">
        <f t="shared" si="3"/>
        <v/>
      </c>
      <c r="D123" s="120" t="str">
        <f>IF(ISTEXT('R.I.C.'!AQ63),'R.I.C.'!AQ63,"")</f>
        <v/>
      </c>
      <c r="E123" s="137" t="str">
        <f>IF(ISNUMBER('R.I.C.'!AR63),'R.I.C.'!AR63,"")</f>
        <v/>
      </c>
      <c r="H123" s="119"/>
    </row>
    <row r="124" spans="2:8" x14ac:dyDescent="0.25">
      <c r="B124" s="169"/>
      <c r="C124" s="120" t="str">
        <f t="shared" si="3"/>
        <v/>
      </c>
      <c r="D124" s="120" t="str">
        <f>IF(ISTEXT('R.I.C.'!AQ64),'R.I.C.'!AQ64,"")</f>
        <v/>
      </c>
      <c r="E124" s="137" t="str">
        <f>IF(ISNUMBER('R.I.C.'!AR64),'R.I.C.'!AR64,"")</f>
        <v/>
      </c>
      <c r="H124" s="119"/>
    </row>
    <row r="125" spans="2:8" x14ac:dyDescent="0.25">
      <c r="B125" s="169"/>
      <c r="C125" s="120" t="str">
        <f t="shared" si="3"/>
        <v/>
      </c>
      <c r="D125" s="120" t="str">
        <f>IF(ISTEXT('R.I.C.'!AQ65),'R.I.C.'!AQ65,"")</f>
        <v/>
      </c>
      <c r="E125" s="137" t="str">
        <f>IF(ISNUMBER('R.I.C.'!AR65),'R.I.C.'!AR65,"")</f>
        <v/>
      </c>
      <c r="H125" s="119"/>
    </row>
    <row r="126" spans="2:8" x14ac:dyDescent="0.25">
      <c r="B126" s="169"/>
      <c r="C126" s="120" t="str">
        <f t="shared" si="3"/>
        <v/>
      </c>
      <c r="D126" s="120" t="str">
        <f>IF(ISTEXT('R.I.C.'!AQ66),'R.I.C.'!AQ66,"")</f>
        <v/>
      </c>
      <c r="E126" s="137" t="str">
        <f>IF(ISNUMBER('R.I.C.'!AR66),'R.I.C.'!AR66,"")</f>
        <v/>
      </c>
      <c r="H126" s="119"/>
    </row>
    <row r="127" spans="2:8" x14ac:dyDescent="0.25">
      <c r="B127" s="169"/>
      <c r="C127" s="120" t="str">
        <f t="shared" si="3"/>
        <v/>
      </c>
      <c r="D127" s="120" t="str">
        <f>IF(ISTEXT('R.I.C.'!AQ67),'R.I.C.'!AQ67,"")</f>
        <v/>
      </c>
      <c r="E127" s="137" t="str">
        <f>IF(ISNUMBER('R.I.C.'!AR67),'R.I.C.'!AR67,"")</f>
        <v/>
      </c>
      <c r="H127" s="119"/>
    </row>
    <row r="128" spans="2:8" x14ac:dyDescent="0.25">
      <c r="B128" s="169"/>
      <c r="C128" s="120" t="str">
        <f t="shared" si="3"/>
        <v/>
      </c>
      <c r="D128" s="120" t="str">
        <f>IF(ISTEXT('R.I.C.'!AQ68),'R.I.C.'!AQ68,"")</f>
        <v/>
      </c>
      <c r="E128" s="137" t="str">
        <f>IF(ISNUMBER('R.I.C.'!AR68),'R.I.C.'!AR68,"")</f>
        <v/>
      </c>
      <c r="H128" s="119"/>
    </row>
    <row r="129" spans="2:8" x14ac:dyDescent="0.25">
      <c r="B129" s="169"/>
      <c r="C129" s="120" t="str">
        <f t="shared" si="3"/>
        <v/>
      </c>
      <c r="D129" s="120" t="str">
        <f>IF(ISTEXT('R.I.C.'!AQ69),'R.I.C.'!AQ69,"")</f>
        <v/>
      </c>
      <c r="E129" s="137" t="str">
        <f>IF(ISNUMBER('R.I.C.'!AR69),'R.I.C.'!AR69,"")</f>
        <v/>
      </c>
      <c r="H129" s="119"/>
    </row>
    <row r="130" spans="2:8" x14ac:dyDescent="0.25">
      <c r="B130" s="169"/>
      <c r="C130" s="120" t="str">
        <f t="shared" si="3"/>
        <v/>
      </c>
      <c r="D130" s="120" t="str">
        <f>IF(ISTEXT('R.I.C.'!AQ70),'R.I.C.'!AQ70,"")</f>
        <v/>
      </c>
      <c r="E130" s="137" t="str">
        <f>IF(ISNUMBER('R.I.C.'!AR70),'R.I.C.'!AR70,"")</f>
        <v/>
      </c>
      <c r="H130" s="119"/>
    </row>
    <row r="131" spans="2:8" x14ac:dyDescent="0.25">
      <c r="B131" s="169"/>
      <c r="C131" s="120" t="str">
        <f t="shared" si="3"/>
        <v/>
      </c>
      <c r="D131" s="120" t="str">
        <f>IF(ISTEXT('R.I.C.'!AQ71),'R.I.C.'!AQ71,"")</f>
        <v/>
      </c>
      <c r="E131" s="137" t="str">
        <f>IF(ISNUMBER('R.I.C.'!AR71),'R.I.C.'!AR71,"")</f>
        <v/>
      </c>
      <c r="H131" s="119"/>
    </row>
    <row r="132" spans="2:8" x14ac:dyDescent="0.25">
      <c r="B132" s="169"/>
      <c r="C132" s="120" t="str">
        <f t="shared" si="3"/>
        <v/>
      </c>
      <c r="D132" s="120" t="str">
        <f>IF(ISTEXT('R.I.C.'!AQ72),'R.I.C.'!AQ72,"")</f>
        <v/>
      </c>
      <c r="E132" s="137" t="str">
        <f>IF(ISNUMBER('R.I.C.'!AR72),'R.I.C.'!AR72,"")</f>
        <v/>
      </c>
      <c r="H132" s="119"/>
    </row>
    <row r="133" spans="2:8" x14ac:dyDescent="0.25">
      <c r="B133" s="169"/>
      <c r="C133" s="120" t="str">
        <f t="shared" si="3"/>
        <v/>
      </c>
      <c r="D133" s="120" t="str">
        <f>IF(ISTEXT('R.I.C.'!AQ73),'R.I.C.'!AQ73,"")</f>
        <v/>
      </c>
      <c r="E133" s="137" t="str">
        <f>IF(ISNUMBER('R.I.C.'!AR73),'R.I.C.'!AR73,"")</f>
        <v/>
      </c>
      <c r="H133" s="119"/>
    </row>
    <row r="134" spans="2:8" x14ac:dyDescent="0.25">
      <c r="B134" s="169"/>
      <c r="C134" s="120" t="str">
        <f t="shared" si="3"/>
        <v/>
      </c>
      <c r="D134" s="120" t="str">
        <f>IF(ISTEXT('R.I.C.'!AQ74),'R.I.C.'!AQ74,"")</f>
        <v/>
      </c>
      <c r="E134" s="137" t="str">
        <f>IF(ISNUMBER('R.I.C.'!AR74),'R.I.C.'!AR74,"")</f>
        <v/>
      </c>
      <c r="H134" s="119"/>
    </row>
    <row r="135" spans="2:8" x14ac:dyDescent="0.25">
      <c r="B135" s="169"/>
      <c r="C135" s="120" t="str">
        <f t="shared" si="3"/>
        <v/>
      </c>
      <c r="D135" s="120" t="str">
        <f>IF(ISTEXT('R.I.C.'!AQ75),'R.I.C.'!AQ75,"")</f>
        <v/>
      </c>
      <c r="E135" s="137" t="str">
        <f>IF(ISNUMBER('R.I.C.'!AR75),'R.I.C.'!AR75,"")</f>
        <v/>
      </c>
      <c r="H135" s="119"/>
    </row>
    <row r="136" spans="2:8" x14ac:dyDescent="0.25">
      <c r="B136" s="169"/>
      <c r="C136" s="120" t="str">
        <f t="shared" si="3"/>
        <v/>
      </c>
      <c r="D136" s="120" t="str">
        <f>IF(ISTEXT('R.I.C.'!AQ76),'R.I.C.'!AQ76,"")</f>
        <v/>
      </c>
      <c r="E136" s="137" t="str">
        <f>IF(ISNUMBER('R.I.C.'!AR76),'R.I.C.'!AR76,"")</f>
        <v/>
      </c>
      <c r="H136" s="119"/>
    </row>
    <row r="137" spans="2:8" x14ac:dyDescent="0.25">
      <c r="B137" s="169"/>
      <c r="C137" s="120" t="str">
        <f t="shared" ref="C137:C141" si="4">IF(D137="","",IF(ISNUMBER(SEARCH("Bârlad",D137)),"Municipiu",IF(ISNUMBER(SEARCH("Vaslui",D137)),"Municipiu",IF(ISNUMBER(SEARCH("Huși",D137)),"Municipiu",IF(ISNUMBER(SEARCH("Murgeni",D137)),"Oraș",IF(ISNUMBER(SEARCH("Negrești",D137)),"Oraș",IF(ISTEXT(D137),"Comună","")))))))</f>
        <v/>
      </c>
      <c r="D137" s="120" t="str">
        <f>IF(ISTEXT('R.I.C.'!AQ77),'R.I.C.'!AQ77,"")</f>
        <v/>
      </c>
      <c r="E137" s="137" t="str">
        <f>IF(ISNUMBER('R.I.C.'!AR77),'R.I.C.'!AR77,"")</f>
        <v/>
      </c>
      <c r="H137" s="119"/>
    </row>
    <row r="138" spans="2:8" x14ac:dyDescent="0.25">
      <c r="B138" s="169"/>
      <c r="C138" s="120" t="str">
        <f t="shared" si="4"/>
        <v/>
      </c>
      <c r="D138" s="120" t="str">
        <f>IF(ISTEXT('R.I.C.'!AQ78),'R.I.C.'!AQ78,"")</f>
        <v/>
      </c>
      <c r="E138" s="137" t="str">
        <f>IF(ISNUMBER('R.I.C.'!AR78),'R.I.C.'!AR78,"")</f>
        <v/>
      </c>
      <c r="H138" s="119"/>
    </row>
    <row r="139" spans="2:8" x14ac:dyDescent="0.25">
      <c r="B139" s="169"/>
      <c r="C139" s="120" t="str">
        <f t="shared" si="4"/>
        <v/>
      </c>
      <c r="D139" s="120" t="str">
        <f>IF(ISTEXT('R.I.C.'!AQ79),'R.I.C.'!AQ79,"")</f>
        <v/>
      </c>
      <c r="E139" s="137" t="str">
        <f>IF(ISNUMBER('R.I.C.'!AR79),'R.I.C.'!AR79,"")</f>
        <v/>
      </c>
      <c r="H139" s="119"/>
    </row>
    <row r="140" spans="2:8" x14ac:dyDescent="0.25">
      <c r="B140" s="169"/>
      <c r="C140" s="120" t="str">
        <f t="shared" si="4"/>
        <v/>
      </c>
      <c r="D140" s="120" t="str">
        <f>IF(ISTEXT('R.I.C.'!AQ80),'R.I.C.'!AQ80,"")</f>
        <v/>
      </c>
      <c r="E140" s="137" t="str">
        <f>IF(ISNUMBER('R.I.C.'!AR80),'R.I.C.'!AR80,"")</f>
        <v/>
      </c>
      <c r="H140" s="119"/>
    </row>
    <row r="141" spans="2:8" ht="15.75" thickBot="1" x14ac:dyDescent="0.3">
      <c r="B141" s="170"/>
      <c r="C141" s="138" t="str">
        <f t="shared" si="4"/>
        <v/>
      </c>
      <c r="D141" s="138" t="str">
        <f>IF(ISTEXT('R.I.C.'!AQ81),'R.I.C.'!AQ81,"")</f>
        <v/>
      </c>
      <c r="E141" s="139" t="str">
        <f>IF(ISNUMBER('R.I.C.'!AR81),'R.I.C.'!AR81,"")</f>
        <v/>
      </c>
      <c r="H141" s="119"/>
    </row>
    <row r="142" spans="2:8" ht="15.75" thickBot="1" x14ac:dyDescent="0.3">
      <c r="B142" s="121"/>
    </row>
    <row r="143" spans="2:8" x14ac:dyDescent="0.25">
      <c r="B143" s="164" t="s">
        <v>121</v>
      </c>
      <c r="C143" s="164"/>
      <c r="D143" s="164"/>
    </row>
    <row r="144" spans="2:8" x14ac:dyDescent="0.25">
      <c r="B144" s="164"/>
      <c r="C144" s="164"/>
      <c r="D144" s="164"/>
    </row>
    <row r="145" spans="2:5" ht="38.25" customHeight="1" thickBot="1" x14ac:dyDescent="0.3">
      <c r="B145" s="122" t="s">
        <v>122</v>
      </c>
      <c r="C145" s="92" t="s">
        <v>131</v>
      </c>
      <c r="D145" s="123" t="s">
        <v>120</v>
      </c>
    </row>
    <row r="146" spans="2:5" ht="15.75" thickBot="1" x14ac:dyDescent="0.3">
      <c r="B146" s="124" t="s">
        <v>123</v>
      </c>
      <c r="C146" s="128">
        <f>'Informare incidență'!C129</f>
        <v>0</v>
      </c>
      <c r="D146" s="127">
        <f>COUNTIF(C65:C135,"Municipiu")</f>
        <v>0</v>
      </c>
    </row>
    <row r="147" spans="2:5" ht="15.75" thickBot="1" x14ac:dyDescent="0.3">
      <c r="B147" s="125" t="s">
        <v>124</v>
      </c>
      <c r="C147" s="128">
        <f>'Informare incidență'!C130</f>
        <v>0</v>
      </c>
      <c r="D147" s="127">
        <f>COUNTIF(C65:C135,"Oraș")</f>
        <v>0</v>
      </c>
    </row>
    <row r="148" spans="2:5" ht="15.75" thickBot="1" x14ac:dyDescent="0.3">
      <c r="B148" s="126" t="s">
        <v>125</v>
      </c>
      <c r="C148" s="128">
        <f>'Informare incidență'!C131</f>
        <v>0</v>
      </c>
      <c r="D148" s="127">
        <f>COUNTIF(C65:C135,"Comună")</f>
        <v>0</v>
      </c>
    </row>
    <row r="149" spans="2:5" ht="38.25" customHeight="1" thickBot="1" x14ac:dyDescent="0.3">
      <c r="B149" s="129" t="s">
        <v>132</v>
      </c>
      <c r="C149" s="131">
        <f>SUM(C146:C148)</f>
        <v>0</v>
      </c>
      <c r="D149" s="131">
        <f>SUM(D146:D148)</f>
        <v>0</v>
      </c>
      <c r="E149" s="130">
        <f>SUM(C149:D149)</f>
        <v>0</v>
      </c>
    </row>
    <row r="150" spans="2:5" x14ac:dyDescent="0.25">
      <c r="B150" s="121"/>
    </row>
    <row r="151" spans="2:5" x14ac:dyDescent="0.25">
      <c r="B151" s="113" t="s">
        <v>127</v>
      </c>
    </row>
    <row r="153" spans="2:5" ht="21" x14ac:dyDescent="0.25">
      <c r="B153" s="83"/>
      <c r="C153" s="84"/>
      <c r="D153" s="84"/>
    </row>
    <row r="154" spans="2:5" ht="21" x14ac:dyDescent="0.25">
      <c r="B154" s="83"/>
      <c r="C154" s="84"/>
      <c r="D154" s="84"/>
    </row>
    <row r="155" spans="2:5" ht="21" x14ac:dyDescent="0.25">
      <c r="B155" s="83"/>
      <c r="C155" s="86"/>
      <c r="D155" s="86"/>
    </row>
    <row r="156" spans="2:5" ht="21" x14ac:dyDescent="0.25">
      <c r="B156" s="83"/>
      <c r="C156" s="84"/>
      <c r="D156" s="84"/>
    </row>
  </sheetData>
  <mergeCells count="5">
    <mergeCell ref="B3:E3"/>
    <mergeCell ref="B4:E4"/>
    <mergeCell ref="B9:B64"/>
    <mergeCell ref="B65:B141"/>
    <mergeCell ref="B143:D144"/>
  </mergeCells>
  <conditionalFormatting sqref="G9:H64 D9:E64">
    <cfRule type="duplicateValues" dxfId="1" priority="2"/>
  </conditionalFormatting>
  <conditionalFormatting sqref="G65:H141 D65:E141">
    <cfRule type="duplicateValues" dxfId="0" priority="3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R.I.C.</vt:lpstr>
      <vt:lpstr>Informare incidență</vt:lpstr>
      <vt:lpstr>Macheta incidența cazurilor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dspadmin</cp:lastModifiedBy>
  <cp:revision>3</cp:revision>
  <cp:lastPrinted>2022-07-11T07:05:37Z</cp:lastPrinted>
  <dcterms:created xsi:type="dcterms:W3CDTF">2006-09-16T00:00:00Z</dcterms:created>
  <dcterms:modified xsi:type="dcterms:W3CDTF">2022-07-11T07:05:40Z</dcterms:modified>
  <dc:language>ro-RO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